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udarnayaaa\Desktop\Рабочая\Закупочная деятельность\План Закупки\План закупки 2021\Корректировка\"/>
    </mc:Choice>
  </mc:AlternateContent>
  <bookViews>
    <workbookView xWindow="0" yWindow="0" windowWidth="13845" windowHeight="11685" tabRatio="595"/>
  </bookViews>
  <sheets>
    <sheet name="Лист1" sheetId="1" r:id="rId1"/>
  </sheets>
  <definedNames>
    <definedName name="_xlnm._FilterDatabase" localSheetId="0" hidden="1">Лист1!$A$5:$BC$76</definedName>
    <definedName name="_xlnm.Print_Area" localSheetId="0">Лист1!$A$1:$AX$76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77" i="1" l="1"/>
  <c r="V76" i="1" l="1"/>
  <c r="P75" i="1" l="1"/>
  <c r="R75" i="1" s="1"/>
  <c r="P26" i="1" l="1"/>
  <c r="Q26" i="1" s="1"/>
  <c r="P74" i="1" l="1"/>
  <c r="R74" i="1" s="1"/>
  <c r="P18" i="1" l="1"/>
  <c r="Q18" i="1" s="1"/>
  <c r="AD73" i="1" l="1"/>
  <c r="O10" i="1" l="1"/>
  <c r="P72" i="1" l="1"/>
  <c r="Q72" i="1" s="1"/>
  <c r="O50" i="1" l="1"/>
  <c r="O11" i="1"/>
  <c r="P71" i="1" l="1"/>
  <c r="Q71" i="1" s="1"/>
  <c r="R35" i="1"/>
  <c r="P70" i="1" l="1"/>
  <c r="R70" i="1" s="1"/>
  <c r="O69" i="1" l="1"/>
  <c r="Q69" i="1"/>
  <c r="Q66" i="1" l="1"/>
  <c r="O66" i="1"/>
  <c r="P65" i="1" l="1"/>
  <c r="Q65" i="1" s="1"/>
  <c r="O63" i="1" l="1"/>
  <c r="Q63" i="1"/>
  <c r="P27" i="1" l="1"/>
  <c r="P24" i="1"/>
  <c r="Q24" i="1" s="1"/>
  <c r="P62" i="1" l="1"/>
  <c r="I62" i="1"/>
  <c r="AD61" i="1" l="1"/>
  <c r="P61" i="1"/>
  <c r="P60" i="1" l="1"/>
  <c r="Q60" i="1" s="1"/>
  <c r="AD46" i="1" l="1"/>
  <c r="AD30" i="1"/>
  <c r="AD29" i="1"/>
  <c r="P30" i="1" l="1"/>
  <c r="P29" i="1"/>
  <c r="R51" i="1" l="1"/>
  <c r="R50" i="1"/>
  <c r="R49" i="1"/>
  <c r="R52" i="1"/>
  <c r="P45" i="1" l="1"/>
  <c r="P54" i="1"/>
  <c r="R54" i="1" s="1"/>
  <c r="P59" i="1"/>
  <c r="P58" i="1" l="1"/>
  <c r="Q58" i="1" s="1"/>
  <c r="P57" i="1"/>
  <c r="Q57" i="1" s="1"/>
  <c r="P56" i="1"/>
  <c r="Q56" i="1" s="1"/>
  <c r="AD55" i="1"/>
  <c r="P55" i="1"/>
  <c r="Q55" i="1" s="1"/>
  <c r="AD53" i="1" l="1"/>
  <c r="P53" i="1"/>
  <c r="P48" i="1" l="1"/>
  <c r="P47" i="1"/>
  <c r="Q45" i="1" l="1"/>
  <c r="Q44" i="1"/>
  <c r="P43" i="1" l="1"/>
  <c r="Q43" i="1" s="1"/>
  <c r="AL42" i="1"/>
  <c r="P42" i="1"/>
  <c r="Q42" i="1" s="1"/>
  <c r="P41" i="1"/>
  <c r="Q41" i="1" s="1"/>
  <c r="P40" i="1"/>
  <c r="Q40" i="1" s="1"/>
  <c r="Q39" i="1"/>
  <c r="P38" i="1"/>
  <c r="Q38" i="1" s="1"/>
  <c r="P37" i="1"/>
  <c r="Q37" i="1" s="1"/>
  <c r="P36" i="1" l="1"/>
  <c r="Q36" i="1" s="1"/>
  <c r="P35" i="1"/>
  <c r="AD34" i="1"/>
  <c r="P34" i="1"/>
  <c r="AD33" i="1"/>
  <c r="P33" i="1"/>
  <c r="AD32" i="1"/>
  <c r="P32" i="1"/>
  <c r="P31" i="1"/>
  <c r="Q30" i="1" l="1"/>
  <c r="R30" i="1" s="1"/>
  <c r="R29" i="1" l="1"/>
  <c r="R13" i="1"/>
  <c r="R12" i="1"/>
  <c r="R11" i="1"/>
  <c r="AL7" i="1" l="1"/>
  <c r="AL8" i="1"/>
  <c r="AL9" i="1"/>
  <c r="AL6" i="1"/>
  <c r="Q8" i="1" l="1"/>
  <c r="R8" i="1"/>
  <c r="S8" i="1"/>
  <c r="T8" i="1"/>
  <c r="T7" i="1"/>
  <c r="Q7" i="1"/>
  <c r="R7" i="1"/>
  <c r="S7" i="1"/>
  <c r="O7" i="1" l="1"/>
  <c r="O8" i="1"/>
  <c r="AD9" i="1" l="1"/>
  <c r="P9" i="1"/>
  <c r="AD8" i="1"/>
  <c r="P8" i="1"/>
  <c r="AD7" i="1"/>
  <c r="P7" i="1"/>
  <c r="AD6" i="1"/>
  <c r="P6" i="1"/>
</calcChain>
</file>

<file path=xl/sharedStrings.xml><?xml version="1.0" encoding="utf-8"?>
<sst xmlns="http://schemas.openxmlformats.org/spreadsheetml/2006/main" count="1368" uniqueCount="355">
  <si>
    <t>Код вида деятельности</t>
  </si>
  <si>
    <t>Номер закупки</t>
  </si>
  <si>
    <t>Подразделение/предприятие-потребитель продукции</t>
  </si>
  <si>
    <t>Вид закупаемой продукции</t>
  </si>
  <si>
    <t>Номер  лота</t>
  </si>
  <si>
    <t>Наименование лота</t>
  </si>
  <si>
    <t>Код по ОКВЭД2</t>
  </si>
  <si>
    <t>Код по ОКПД2</t>
  </si>
  <si>
    <t>Наличие условий о субьектах малого и среднего предпринимательства в конкурсной/закупочной документации*</t>
  </si>
  <si>
    <t>Категория закупки, которая не учитывается при расчёте совокупного годового стоимостного объёма договоров*</t>
  </si>
  <si>
    <t>Признак закупки инновационной и высокотехнологичной продукции (Да/Нет)</t>
  </si>
  <si>
    <t>Источник финансирования</t>
  </si>
  <si>
    <t>Документ, на основании которого определена планируемая цена закупки</t>
  </si>
  <si>
    <t>Планируемая начальная (предельная) цена лота по извещению/уведомлению, тыс. руб. (без учета НДС)</t>
  </si>
  <si>
    <t>Планируемая начальная (предельная) цена лота по извещению/уведомлению, тыс. руб. (с учетом НДС)</t>
  </si>
  <si>
    <t>Планируемый способ закупки</t>
  </si>
  <si>
    <t>Сведения о конкурентной процедуре</t>
  </si>
  <si>
    <t>Сведения о закупке у единственного поставщика</t>
  </si>
  <si>
    <t>Условия договора</t>
  </si>
  <si>
    <t>Год под обеспечение потребности которого планируется данная закупка</t>
  </si>
  <si>
    <t>Дополнительная информация по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</si>
  <si>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</si>
  <si>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</si>
  <si>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</si>
  <si>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Организатор закупки</t>
  </si>
  <si>
    <t>Вид закупки (электронная/неэлектронная)</t>
  </si>
  <si>
    <t>Плановая дата официального объявления о начале процедур (чч.мм.гггг)</t>
  </si>
  <si>
    <t>Плановая дата подведения итогов по закупочной процедуре (чч.мм.гггг)</t>
  </si>
  <si>
    <t>Основание для проведения закупки у ЕП (пункт Стандарта)</t>
  </si>
  <si>
    <t>Наименование контрагента</t>
  </si>
  <si>
    <t>ИНН</t>
  </si>
  <si>
    <t>КПП</t>
  </si>
  <si>
    <t>Предмет договора</t>
  </si>
  <si>
    <t>Минимально необходимые требования, предъявляемые к закупаемым товарам (работам, услугам)</t>
  </si>
  <si>
    <t>Единица измерения</t>
  </si>
  <si>
    <t>Сведения о количестве (объеме) - количество единиц измерения</t>
  </si>
  <si>
    <t>Регион поставки товаров (выполнения работ, оказания услуг)</t>
  </si>
  <si>
    <t>Плановая дата заключения договора (чч.мм.гггг)</t>
  </si>
  <si>
    <t>Плановая дата начала поставки товаров, выполнения работ, услуг (чч.мм.гггг)</t>
  </si>
  <si>
    <t>Плановая дата окончания поставки товаров, выполнения работ, услуг (чч.мм.гггг)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</si>
  <si>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</si>
  <si>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</si>
  <si>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</si>
  <si>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</si>
  <si>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</si>
  <si>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</si>
  <si>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</si>
  <si>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</t>
  </si>
  <si>
    <t>Код по ОКЕИ</t>
  </si>
  <si>
    <t>наименование</t>
  </si>
  <si>
    <t>Код по ОКАТО</t>
  </si>
  <si>
    <t>МВА</t>
  </si>
  <si>
    <t>км</t>
  </si>
  <si>
    <t>Нет</t>
  </si>
  <si>
    <t>УКП АО "Янтарьэнерго"</t>
  </si>
  <si>
    <t>электронная</t>
  </si>
  <si>
    <t>усл.ед</t>
  </si>
  <si>
    <t>Калининградская обл.</t>
  </si>
  <si>
    <t>согласно техническому заданию</t>
  </si>
  <si>
    <t>Д</t>
  </si>
  <si>
    <t>УЭФ</t>
  </si>
  <si>
    <t>Оказание услуг по предоставлению кредитных средств</t>
  </si>
  <si>
    <t>64.19.2</t>
  </si>
  <si>
    <t>64.19</t>
  </si>
  <si>
    <t>ОА</t>
  </si>
  <si>
    <t>прочие доходы, расходы</t>
  </si>
  <si>
    <t>ФО</t>
  </si>
  <si>
    <t>АО "Янтарьэнергосбыт"</t>
  </si>
  <si>
    <t>Объёмы оплаты долгосрочного договора по годам (с НДС)</t>
  </si>
  <si>
    <t>План закупки товаров, работ и услуг для нужд АО "Янтарьэнергосбыт" на 2021 г.</t>
  </si>
  <si>
    <t>2021-2024</t>
  </si>
  <si>
    <t>кредитная линия с лимитом финансирования 200 000 тыс.руб. и макс. проц. ставкой 9%</t>
  </si>
  <si>
    <t>отдел АО</t>
  </si>
  <si>
    <t>МТРиО</t>
  </si>
  <si>
    <t>Поставка автомобильного топлива по топливным картам</t>
  </si>
  <si>
    <t>47.30</t>
  </si>
  <si>
    <t xml:space="preserve">себестоимость </t>
  </si>
  <si>
    <t>ЗП</t>
  </si>
  <si>
    <t>услуги</t>
  </si>
  <si>
    <t>45.20</t>
  </si>
  <si>
    <t>Ремонт и обслуживание электронных очередей</t>
  </si>
  <si>
    <t>услуга</t>
  </si>
  <si>
    <t>Оказание услуг по обязательному страхованию гражданской ответственности владельцев автотранспортных средств (ОСАГО)</t>
  </si>
  <si>
    <t>65.12.2</t>
  </si>
  <si>
    <t>СЦ</t>
  </si>
  <si>
    <t xml:space="preserve">неэлектронная </t>
  </si>
  <si>
    <t>Услуга по обязательному страхованию гражданской ответственности автовладельцев</t>
  </si>
  <si>
    <t>2022-2023</t>
  </si>
  <si>
    <t>Оказание услуг по добровольному страхованию автотранспорптных средств (КАСКО)</t>
  </si>
  <si>
    <t>65.12.29</t>
  </si>
  <si>
    <t>неэлектронная</t>
  </si>
  <si>
    <t>30.02.2021</t>
  </si>
  <si>
    <t>Услуга по добровольному страхованию гражданской ответственности автовладельцев</t>
  </si>
  <si>
    <t>2021-2022</t>
  </si>
  <si>
    <t>ОИТиС</t>
  </si>
  <si>
    <t>ИТ</t>
  </si>
  <si>
    <t xml:space="preserve">Поставка расходных материалов для копировальной техники и печатного оборудования </t>
  </si>
  <si>
    <t>28.23.2</t>
  </si>
  <si>
    <t>Поставка расходных материалов для копировальной техники и печатного оборудования</t>
  </si>
  <si>
    <t>Поставка комплектующих и прочих расходных материалов для принтеров и копировальных аппаратов</t>
  </si>
  <si>
    <t>26.20</t>
  </si>
  <si>
    <t>38.22</t>
  </si>
  <si>
    <t>Услуги по утилизации оргтехники</t>
  </si>
  <si>
    <t>Поставка МФУ</t>
  </si>
  <si>
    <t>себестоимость</t>
  </si>
  <si>
    <t>J_ЯЭС_2020.06</t>
  </si>
  <si>
    <t>Приобретение многофункциональных устройств (МФУ)</t>
  </si>
  <si>
    <t xml:space="preserve">Поставка персональных компьютеров </t>
  </si>
  <si>
    <t>26.20.1</t>
  </si>
  <si>
    <t>амортизация, прибыль</t>
  </si>
  <si>
    <t>J_ЯЭС_2020.04</t>
  </si>
  <si>
    <t>Приобретение персональных компьютеров</t>
  </si>
  <si>
    <t>Сопровождение и обслуживание программы 1C: Предприятие</t>
  </si>
  <si>
    <t>62.02.20.190</t>
  </si>
  <si>
    <t>62.02.9</t>
  </si>
  <si>
    <t>Сопровождение ПК "Стек-ЭНЕРГО"</t>
  </si>
  <si>
    <t>ЕП</t>
  </si>
  <si>
    <t>ООО Компания "Стек ИТ"</t>
  </si>
  <si>
    <t>Переход на новую версию Стек</t>
  </si>
  <si>
    <t>Внедрение Стек для АО "КГК"</t>
  </si>
  <si>
    <t>Использование модуля Стек-Интеграция</t>
  </si>
  <si>
    <t>62.01</t>
  </si>
  <si>
    <t>62.01.29</t>
  </si>
  <si>
    <t>ИВК «Пирамида-Сети»</t>
  </si>
  <si>
    <t>АО "Управление ВОЛС-ВЛ"</t>
  </si>
  <si>
    <t>Предоставление неисключительных прав на использование ПО для ЭВМ Kaspersky Endpoint Security для бизнеса</t>
  </si>
  <si>
    <t>ЗК</t>
  </si>
  <si>
    <t>61.2</t>
  </si>
  <si>
    <t>61.20.30</t>
  </si>
  <si>
    <t>Предоставление услуг мобильной связи для АИИСКУЭ</t>
  </si>
  <si>
    <t>Обновление версии программы 1C: Предприятие</t>
  </si>
  <si>
    <t>Отдел управления персоналом</t>
  </si>
  <si>
    <t>65.12.4</t>
  </si>
  <si>
    <t>65.12.1</t>
  </si>
  <si>
    <t>бизнес-план</t>
  </si>
  <si>
    <t>27000000000</t>
  </si>
  <si>
    <t>30.06.2021</t>
  </si>
  <si>
    <t>30.06.2022</t>
  </si>
  <si>
    <t>30.07.2021</t>
  </si>
  <si>
    <t>Технический департамент</t>
  </si>
  <si>
    <t>Поставка тренажера для отработки сердечно-легочной реанимации</t>
  </si>
  <si>
    <t>32.50</t>
  </si>
  <si>
    <t>амортизация</t>
  </si>
  <si>
    <t>Закупка тренажера для отработки сердечно-легочной реанимации</t>
  </si>
  <si>
    <t xml:space="preserve">Поставка однарозовых  гигиенических масок </t>
  </si>
  <si>
    <t>13.99</t>
  </si>
  <si>
    <t>Поставка перчаток нитриловых и полиэтиленовых</t>
  </si>
  <si>
    <t>14.12</t>
  </si>
  <si>
    <t>Поставка дезинфицирую-щих средств</t>
  </si>
  <si>
    <t>20.20.</t>
  </si>
  <si>
    <t>Поставка средств индивидуальной защиты</t>
  </si>
  <si>
    <t>согласно техническому задания</t>
  </si>
  <si>
    <t>86.90.15</t>
  </si>
  <si>
    <t>Выполнение лабораторных исследований биолагического материала на COVID-19</t>
  </si>
  <si>
    <t>ОМТОиЗД</t>
  </si>
  <si>
    <t>41.2</t>
  </si>
  <si>
    <t>41.20.4</t>
  </si>
  <si>
    <t>30.03.2021</t>
  </si>
  <si>
    <t>Текущий ремонт</t>
  </si>
  <si>
    <t>30.05.2021</t>
  </si>
  <si>
    <t>30.08.2021</t>
  </si>
  <si>
    <t>30.04.2021</t>
  </si>
  <si>
    <t>ООД</t>
  </si>
  <si>
    <t>Поставка конвертов</t>
  </si>
  <si>
    <t>17.23.12.110</t>
  </si>
  <si>
    <t>УКП АО Янтарьэнерго</t>
  </si>
  <si>
    <t xml:space="preserve">согласно техническому заданию </t>
  </si>
  <si>
    <t>усл.ед.</t>
  </si>
  <si>
    <t>53.10.2</t>
  </si>
  <si>
    <t>53.10.12.000</t>
  </si>
  <si>
    <t>В</t>
  </si>
  <si>
    <t>7724261610</t>
  </si>
  <si>
    <t>390643001</t>
  </si>
  <si>
    <t xml:space="preserve">Почтово-телеграфные услуги </t>
  </si>
  <si>
    <t>31.12.2021</t>
  </si>
  <si>
    <t>отдел маркетинга</t>
  </si>
  <si>
    <t>18.1</t>
  </si>
  <si>
    <t>18.12</t>
  </si>
  <si>
    <t>УЭБ</t>
  </si>
  <si>
    <t>Услуги</t>
  </si>
  <si>
    <t>Оказание услуг по физической охране объекта по адресу: г.Калининград, ул.Дарвина, д.10</t>
  </si>
  <si>
    <t>80.10</t>
  </si>
  <si>
    <t>80.10.12.000</t>
  </si>
  <si>
    <t>собственные средства</t>
  </si>
  <si>
    <t xml:space="preserve">Оказание услуг по физической охране объекта по адресу: г.Калининград, ул.Дарвина, д.10 </t>
  </si>
  <si>
    <t>2022-2024</t>
  </si>
  <si>
    <t>Оказание услуг по физической охране объекта по адресу: Калининградская обл., г.Советск, ул.9 января, д.15</t>
  </si>
  <si>
    <t xml:space="preserve">Оказание услуг по физической охране объекта по адресу: Калининградская обл., г.Советск, ул.9 января, д.15 </t>
  </si>
  <si>
    <t>Поставка питьевой воды</t>
  </si>
  <si>
    <t>11.07</t>
  </si>
  <si>
    <t>Поставка канцелярских товаров</t>
  </si>
  <si>
    <t>47.7</t>
  </si>
  <si>
    <t>Поставка моющих средств</t>
  </si>
  <si>
    <t>47.75.2</t>
  </si>
  <si>
    <t>Поставка моющих средств и предметов санитарии</t>
  </si>
  <si>
    <t>17.12</t>
  </si>
  <si>
    <t>Поставка бумаги для принтеров</t>
  </si>
  <si>
    <t>Поставка и установка жаллюзи и рольставней</t>
  </si>
  <si>
    <t>22.23.14</t>
  </si>
  <si>
    <t>22.23.14.130</t>
  </si>
  <si>
    <t>Поставка мебели</t>
  </si>
  <si>
    <t>47.59.1</t>
  </si>
  <si>
    <t>47.59</t>
  </si>
  <si>
    <t>ПИР, СМР, ПНР</t>
  </si>
  <si>
    <t>Организация системы интеллектуального учета электроэнергии с удаленным сбором данных (включая приобретение приборов учета, выполнение проектных, строительно-монтажных и пусконаладочных работ по модернизации / созданию системы
учета электроэнергии)</t>
  </si>
  <si>
    <t>71.1</t>
  </si>
  <si>
    <t>инвестиционная программа</t>
  </si>
  <si>
    <t>ОК</t>
  </si>
  <si>
    <t>Инвестиционная программа АО "Янтарьэнергосбыт на 2020-2022 г.г.</t>
  </si>
  <si>
    <t>Поставка метрологического оборудования</t>
  </si>
  <si>
    <t>26.51.4</t>
  </si>
  <si>
    <t>26.51.43.150</t>
  </si>
  <si>
    <t>Поставка 
метрологического оборудования 
для нужд АО "Янтарьэнергосбыт"</t>
  </si>
  <si>
    <t>Поставка ручного изолирующего инструмента для нужд АО "Янтарьэнергосбыт"</t>
  </si>
  <si>
    <t>Поставка одноразовых номерных пломб и пломбировочного материала для нужд АО "Янтарьэнергосбыт"</t>
  </si>
  <si>
    <t>22.29</t>
  </si>
  <si>
    <t xml:space="preserve">
22.29.29.120</t>
  </si>
  <si>
    <t xml:space="preserve"> </t>
  </si>
  <si>
    <t>Поставка одноразовых номерных пломб для нужд АО "Янтарьэнергосбыт"</t>
  </si>
  <si>
    <t>Группа по ОПР и КП ЮУ</t>
  </si>
  <si>
    <t xml:space="preserve">Оказание информационных услуг с использованием экземпляров Систем Консультант Плюс на основе специального лицензионного программного обеспечения, обеспечивающего совместимость информационных услуг с установленными у заказчика экземплярами Систем Консультант Плюс. </t>
  </si>
  <si>
    <t>63.11.1</t>
  </si>
  <si>
    <t>63.11.19.000</t>
  </si>
  <si>
    <t>информационные услуги с испорльзованием экземпляров Системы КонсультантПлюс</t>
  </si>
  <si>
    <t>ООО "МедэкспертЛаб"</t>
  </si>
  <si>
    <t>усл. ед.</t>
  </si>
  <si>
    <t>Отдел по развитию интеллектуального учета</t>
  </si>
  <si>
    <t>Стандарт п.5.8.1.3</t>
  </si>
  <si>
    <t>Стандарт                        п. 5.8.1.1.</t>
  </si>
  <si>
    <t xml:space="preserve"> Стандарт                   п. 5.8.1.3</t>
  </si>
  <si>
    <t>Поставка и внедрение ИВК «Пирамида-Сети»</t>
  </si>
  <si>
    <t>Оказание услуг по ремонту автомобильного транспорта</t>
  </si>
  <si>
    <t xml:space="preserve">Оказание услуг по утилизации оргтехники </t>
  </si>
  <si>
    <t>Оказание услуг по сопровождению и обслуживанию программы 1C: Предприятие</t>
  </si>
  <si>
    <t>Оказание услуг по сопровождению ПК "Стек-ЭНЕРГО"</t>
  </si>
  <si>
    <t>Оказание услуг по переходу на новую версию Стек</t>
  </si>
  <si>
    <t>Оказание услуг по внедрению Стек для АО "КГК"</t>
  </si>
  <si>
    <t>Оказание услуг мобильной связи АИИСКУЭ</t>
  </si>
  <si>
    <t>Поставка обновленной версии 1C: Предприятие</t>
  </si>
  <si>
    <t>Оказание услуг страхования от несчастных случаев и болезней</t>
  </si>
  <si>
    <t>Оказание услуг добровольного медицинского страхования</t>
  </si>
  <si>
    <t>Оказание услуг по лабораторным исследованиям биологического материала на COVID-19</t>
  </si>
  <si>
    <t>Оказание услуги по изготовлению полиграфической продукции</t>
  </si>
  <si>
    <t>Оказание почтово-телеграфных услуг</t>
  </si>
  <si>
    <t>Выполнение работ по ремонту и обслуживанию электронных очередей</t>
  </si>
  <si>
    <t>Выполнение работ по текущему ремонту нежилых помещений в производственно-административном здании, расположенного по адресу: г. Калининград,  ул. Дарвина, 10</t>
  </si>
  <si>
    <t>Выполнение работ по текущему ремонту нежилых помещений(кабинеты) в производственно-административном здании, расположенного по адресу: г. Калининград,  ул. Фрунзе, 11</t>
  </si>
  <si>
    <t>Выполнение работ по текущему ремонту нежилых помещений (туалеты) в производственно-административном здании, расположенного по адресу: г. Калининград,  ул. Фрунзе, 11</t>
  </si>
  <si>
    <t>Выполнение работ по текущему ремонту нежилых помещений в производственно-административном здании, расположенного по адресу: Калининградская область, г. Нестеров</t>
  </si>
  <si>
    <t>Выполнение работ по текущему ремонту фасада в производственно-административном здании, расположенного по адресу: Калининградская область, г. Черняховск</t>
  </si>
  <si>
    <t>Выполнение работ по текущему ремонту нежилых помещений в производственно-административном здании, расположенного по адресу: Калининградская область, г. Черняховск</t>
  </si>
  <si>
    <t>У</t>
  </si>
  <si>
    <t>АО Почта России</t>
  </si>
  <si>
    <t>ПРИМЕЧАНИЕ</t>
  </si>
  <si>
    <t>МТОиЗД</t>
  </si>
  <si>
    <t>аренда</t>
  </si>
  <si>
    <t>Аренда недвижимого имущества, расположенного по адресу: г. Правдинск, ул. Кутузов, дом 12</t>
  </si>
  <si>
    <t>Стандарт п.5.8.1.11</t>
  </si>
  <si>
    <t>внеплановая ЦЗО № 02 от 16.03.2021</t>
  </si>
  <si>
    <t>ВП ЕП</t>
  </si>
  <si>
    <t>68.2</t>
  </si>
  <si>
    <t>Л</t>
  </si>
  <si>
    <t>ПАО "Ростелеком"</t>
  </si>
  <si>
    <t xml:space="preserve">ВП СЦ </t>
  </si>
  <si>
    <t>ЦЗО № 3 от от 23.03.2021 Изменение способа закупки</t>
  </si>
  <si>
    <t>Перенос сроков  ЦЗО № 2 от 16.03.2021</t>
  </si>
  <si>
    <t>ЦЗО № 3 от 23.03.2021, корректировка НМЦД</t>
  </si>
  <si>
    <t>ЦЗО №4 от 31.03.2021</t>
  </si>
  <si>
    <t>ВП ОК</t>
  </si>
  <si>
    <t>Бухгалтерия</t>
  </si>
  <si>
    <t>69.20.1</t>
  </si>
  <si>
    <t>Щ</t>
  </si>
  <si>
    <t>Аудит</t>
  </si>
  <si>
    <t>Проведение обязательного аудита бухгалтерской (финансовой) отчетности за 2021 год</t>
  </si>
  <si>
    <t>Выполнение работ по текущему ремонту нежилых помещений в производственно-административном здании, расположенном по адресу: г. Правдинск, ул. Кутузова, д. 12</t>
  </si>
  <si>
    <t>Корректировка НМЦД                           ЦЗО № 05 от 05.04.2021</t>
  </si>
  <si>
    <t>Корректировка НМЦД, сроков ЦЗО № 05 от 05.04.2021</t>
  </si>
  <si>
    <t>Корректировка способа и НМЦД ЦЗО № 6 от 16.04.2021</t>
  </si>
  <si>
    <t>Корректировка ЦЗО № 07 от 30.04.2021</t>
  </si>
  <si>
    <t>Исключена ЦЗО № 07 от 30.04.2021</t>
  </si>
  <si>
    <t>Аренда части нежтлого помещения, расположенного на втором этаже здания главного распределительного устройства по адресу: г. Калининград, ул. Правая набережная, д. 10 а</t>
  </si>
  <si>
    <t>АО "Калининградская генерирующая компания"</t>
  </si>
  <si>
    <t>внеплановая ЦЗО № 08 от 24.05.2021</t>
  </si>
  <si>
    <t>Ремонт охранной сигнализации, установленной по адресу: г. Калининград, ул. Дарвина, дом 10</t>
  </si>
  <si>
    <t>Стандарт         п. 5.6.10.</t>
  </si>
  <si>
    <t>нет</t>
  </si>
  <si>
    <t>внеплановая ЦЗО № 9 от 01.06.2021</t>
  </si>
  <si>
    <t>Текущий ремонт части нежилого помещения, расположенного по адресу: г. Калининград, Правая Набережная, д. 10 а</t>
  </si>
  <si>
    <t>ремонт помещения</t>
  </si>
  <si>
    <t>исключена, ЦЗО № 09 от 01.06.2021</t>
  </si>
  <si>
    <t>ВП ЗП</t>
  </si>
  <si>
    <t>Дополнительное соглашение к договору на оказание услуг по сопровождению ПК "Стек-ЭНЕРГО"</t>
  </si>
  <si>
    <t>внеплановая ЦЗО № 10 от 07.06.2021</t>
  </si>
  <si>
    <t xml:space="preserve"> Стандарт                   п. 5.8.1.3;           п. 6.1.7.</t>
  </si>
  <si>
    <t>Исключена ЦЗО № 10 от 07.06.2021</t>
  </si>
  <si>
    <t>внеплановая, повторно, ЦЗО № 03 от 23.03.2021</t>
  </si>
  <si>
    <t>СМР</t>
  </si>
  <si>
    <t>внеплановая ЦЗО № 11 от 22.06.2021</t>
  </si>
  <si>
    <t>43.21</t>
  </si>
  <si>
    <t>аммортизация, прибыль</t>
  </si>
  <si>
    <t>Выполнение электромонтажных работ</t>
  </si>
  <si>
    <t>Выполнение электромонтажных работ у потребителей (физических лиц), необходимых для осуществления технологического присоединения к электрическим сетям объекта энергосбережения с разрешенной максимальной мощностью до 15 кВт</t>
  </si>
  <si>
    <t>внеплановая ЦЗО № 12             от 16.07.2021</t>
  </si>
  <si>
    <t>Стандарт п. 5.7.3.4.</t>
  </si>
  <si>
    <t>ООО "Сервис лада"</t>
  </si>
  <si>
    <t>Дополнительное соглашение к договору на предоставление услуг по ремонту и техническому обслуживанию автотранспорта</t>
  </si>
  <si>
    <t>Техническое обслуживание автотранспорта</t>
  </si>
  <si>
    <t>Отдел автотранспортного обеспечения</t>
  </si>
  <si>
    <t>Дополнительное соглашение к договору оказания почтово-телеграфных услуг</t>
  </si>
  <si>
    <t>Стандарт                        п. 5.7.3.4</t>
  </si>
  <si>
    <t>Разработка, внедрение и сопровождение единой системы для функционирования розничного рынка электрической энергии на базе блокчейн-технологий</t>
  </si>
  <si>
    <t>внеплановая ЦЗО №13 от 22.07.2021</t>
  </si>
  <si>
    <t>62.01.11.000</t>
  </si>
  <si>
    <t>исключена ЦЗО 13 от 22.07.2021</t>
  </si>
  <si>
    <t>ЦЗО14 от 05.08.2021  Корректировка</t>
  </si>
  <si>
    <t>Корректировка НМЦД и способа ЦЗО № 15 от 16.08.2021</t>
  </si>
  <si>
    <t>Корректировка НМЦД ЦЗО № 15 от 16.08.2021</t>
  </si>
  <si>
    <t>Корректировка ЦЗО № 07 от 30.04.2021, Корректировка НМЦД и Способа ЦЗО № 15 от 16.08.2021</t>
  </si>
  <si>
    <t>25.73.</t>
  </si>
  <si>
    <t>25.73.60.190</t>
  </si>
  <si>
    <t xml:space="preserve">Поставка рециркуляторов воздуха </t>
  </si>
  <si>
    <t>Поставка рециркуляторов</t>
  </si>
  <si>
    <t>32.50.50</t>
  </si>
  <si>
    <t>Корректировка НМЦД и способа ЦЗО № 17 от 02.09.2021</t>
  </si>
  <si>
    <t>Корректировка НМЦД                         ЦЗО № 18</t>
  </si>
  <si>
    <t>внеплановая закупка ЦЗО № 16 от 30.08.2021</t>
  </si>
  <si>
    <t>Поставка лицензии на использование программы RadCheck Professional</t>
  </si>
  <si>
    <t>внеплановая закупка ЦЗО № 17 от 02.09.2021</t>
  </si>
  <si>
    <t>Корректировка НМЦД ЦЗО № 18 от 30.09.2021</t>
  </si>
  <si>
    <t>Стандарт                        п. 5.7.3.1.</t>
  </si>
  <si>
    <t>30.10.2022</t>
  </si>
  <si>
    <t>53.10.12</t>
  </si>
  <si>
    <t>Корректировка НМЦД ЦЗО № 20 от 22.10.2021</t>
  </si>
  <si>
    <t>внеплановая закупка ЦЗО № 20 от 22.10.2021</t>
  </si>
  <si>
    <t>31.11.2021</t>
  </si>
  <si>
    <t>2022-2025</t>
  </si>
  <si>
    <t>Возмездное оказание услуг по оценке убытков</t>
  </si>
  <si>
    <t>66.21</t>
  </si>
  <si>
    <t>Стандарт, п. 5.7.3.18</t>
  </si>
  <si>
    <t>ИП Пилин В.Е.</t>
  </si>
  <si>
    <t>Оказание консультационных услуг</t>
  </si>
  <si>
    <t>внеплановая закупка ЦЗО №22 от 17.11.2021</t>
  </si>
  <si>
    <t>344103384007</t>
  </si>
  <si>
    <t>Поставка офисной миебел</t>
  </si>
  <si>
    <t>внеплановая закупка ЦЗО № 19 от 12.10.2021</t>
  </si>
  <si>
    <t>исключена ЦЗО 23 от 30.11.2021</t>
  </si>
  <si>
    <t>30.11.2021</t>
  </si>
  <si>
    <t>30.12.2021</t>
  </si>
  <si>
    <t>Корректировка НМЦД, способа закупки, срок</t>
  </si>
  <si>
    <t>Поставка офисной мебели</t>
  </si>
  <si>
    <t>Исключена ЦЗО № 25 от 22.12.2021 Корректировка НМЦД ЦЗО № 21 от 10.11.2021</t>
  </si>
  <si>
    <t>ДС к договору Поставки дезинфицирующих средств</t>
  </si>
  <si>
    <t xml:space="preserve"> ЕП</t>
  </si>
  <si>
    <t xml:space="preserve"> ОК</t>
  </si>
  <si>
    <t>внеплановая ЦЗО № 25 от 22.12.2021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</si>
</sst>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₽&quot;_-;\-* #,##0.00\ &quot;₽&quot;_-;_-* &quot;-&quot;??\ &quot;₽&quot;_-;_-@_-"/>
    <numFmt numFmtId="164" formatCode="[$-419]mmmm\ yyyy;@"/>
    <numFmt numFmtId="165" formatCode="[$-419]mmmm;@"/>
    <numFmt numFmtId="166" formatCode="#,##0_ ;[Red]\-#,##0\ "/>
    <numFmt numFmtId="167" formatCode="_-* #,##0.00_р_._-;\-* #,##0.00_р_._-;_-* &quot;-&quot;??_р_._-;_-@_-"/>
    <numFmt numFmtId="168" formatCode="0.0"/>
    <numFmt numFmtId="169" formatCode="#,##0.00_ ;\-#,##0.00\ "/>
    <numFmt numFmtId="170" formatCode="0.000"/>
  </numFmts>
  <fonts count="14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name val="т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7" fontId="1" fillId="0" borderId="0" applyFont="0" applyFill="0" applyBorder="0" applyAlignment="0" applyProtection="0"/>
    <xf numFmtId="0" fontId="2" fillId="0" borderId="0"/>
    <xf numFmtId="0" fontId="3" fillId="0" borderId="0"/>
    <xf numFmtId="44" fontId="4" fillId="0" borderId="0" applyFont="0" applyFill="0" applyBorder="0" applyAlignment="0" applyProtection="0"/>
  </cellStyleXfs>
  <cellXfs count="113">
    <xf numFmtId="0" fontId="0" fillId="0" borderId="0" xfId="0"/>
    <xf numFmtId="0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3" applyFont="1" applyFill="1" applyBorder="1" applyAlignment="1" applyProtection="1">
      <alignment horizontal="center" vertical="center" wrapText="1"/>
      <protection locked="0"/>
    </xf>
    <xf numFmtId="1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1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14" fontId="5" fillId="2" borderId="1" xfId="5" applyNumberFormat="1" applyFont="1" applyFill="1" applyBorder="1" applyAlignment="1" applyProtection="1">
      <alignment horizontal="center" vertical="center" wrapText="1"/>
      <protection locked="0"/>
    </xf>
    <xf numFmtId="3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68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69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69" fontId="5" fillId="2" borderId="1" xfId="0" applyNumberFormat="1" applyFont="1" applyFill="1" applyBorder="1" applyAlignment="1">
      <alignment horizontal="center" vertical="center" wrapText="1"/>
    </xf>
    <xf numFmtId="1" fontId="5" fillId="2" borderId="1" xfId="1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/>
    <xf numFmtId="1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center" vertical="center" wrapText="1"/>
    </xf>
    <xf numFmtId="169" fontId="8" fillId="2" borderId="1" xfId="0" applyNumberFormat="1" applyFont="1" applyFill="1" applyBorder="1" applyAlignment="1">
      <alignment horizontal="center" vertical="center" wrapText="1"/>
    </xf>
    <xf numFmtId="169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7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>
      <alignment horizontal="center" vertical="center" wrapText="1"/>
    </xf>
    <xf numFmtId="16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170" fontId="5" fillId="2" borderId="1" xfId="0" applyNumberFormat="1" applyFont="1" applyFill="1" applyBorder="1" applyAlignment="1">
      <alignment horizontal="center" vertical="center" wrapText="1"/>
    </xf>
    <xf numFmtId="170" fontId="8" fillId="2" borderId="1" xfId="0" applyNumberFormat="1" applyFont="1" applyFill="1" applyBorder="1" applyAlignment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49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70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70" fontId="10" fillId="2" borderId="0" xfId="0" applyNumberFormat="1" applyFont="1" applyFill="1"/>
    <xf numFmtId="2" fontId="10" fillId="2" borderId="0" xfId="0" applyNumberFormat="1" applyFont="1" applyFill="1"/>
    <xf numFmtId="0" fontId="10" fillId="2" borderId="0" xfId="0" applyFont="1" applyFill="1"/>
    <xf numFmtId="0" fontId="10" fillId="2" borderId="0" xfId="0" applyNumberFormat="1" applyFont="1" applyFill="1"/>
    <xf numFmtId="0" fontId="6" fillId="2" borderId="0" xfId="0" applyFont="1" applyFill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/>
    <xf numFmtId="17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49" fontId="5" fillId="2" borderId="1" xfId="5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>
      <alignment horizontal="center" vertical="center"/>
    </xf>
    <xf numFmtId="169" fontId="10" fillId="2" borderId="1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13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wrapText="1"/>
    </xf>
    <xf numFmtId="170" fontId="6" fillId="2" borderId="1" xfId="0" applyNumberFormat="1" applyFont="1" applyFill="1" applyBorder="1"/>
    <xf numFmtId="2" fontId="6" fillId="2" borderId="1" xfId="0" applyNumberFormat="1" applyFont="1" applyFill="1" applyBorder="1"/>
    <xf numFmtId="0" fontId="6" fillId="2" borderId="1" xfId="0" applyNumberFormat="1" applyFont="1" applyFill="1" applyBorder="1"/>
    <xf numFmtId="0" fontId="13" fillId="2" borderId="0" xfId="0" applyFont="1" applyFill="1" applyAlignment="1">
      <alignment vertical="top"/>
    </xf>
    <xf numFmtId="0" fontId="6" fillId="2" borderId="0" xfId="0" applyFont="1" applyFill="1" applyAlignment="1">
      <alignment wrapText="1"/>
    </xf>
    <xf numFmtId="170" fontId="6" fillId="2" borderId="0" xfId="0" applyNumberFormat="1" applyFont="1" applyFill="1"/>
    <xf numFmtId="2" fontId="6" fillId="2" borderId="0" xfId="0" applyNumberFormat="1" applyFont="1" applyFill="1"/>
    <xf numFmtId="0" fontId="6" fillId="2" borderId="0" xfId="0" applyNumberFormat="1" applyFont="1" applyFill="1"/>
    <xf numFmtId="0" fontId="6" fillId="2" borderId="0" xfId="0" applyFont="1" applyFill="1" applyAlignment="1">
      <alignment vertical="center"/>
    </xf>
    <xf numFmtId="0" fontId="12" fillId="2" borderId="0" xfId="0" applyFont="1" applyFill="1"/>
    <xf numFmtId="0" fontId="12" fillId="2" borderId="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4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49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70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13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170" fontId="10" fillId="2" borderId="13" xfId="0" applyNumberFormat="1" applyFont="1" applyFill="1" applyBorder="1" applyAlignment="1">
      <alignment horizontal="center" vertical="center"/>
    </xf>
    <xf numFmtId="170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2" borderId="13" xfId="0" applyFont="1" applyFill="1" applyBorder="1" applyAlignment="1">
      <alignment horizontal="center"/>
    </xf>
    <xf numFmtId="166" fontId="5" fillId="2" borderId="1" xfId="2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9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12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9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12" xfId="1" applyNumberFormat="1" applyFont="1" applyFill="1" applyBorder="1" applyAlignment="1" applyProtection="1">
      <alignment horizontal="center" vertical="center" wrapText="1"/>
      <protection locked="0"/>
    </xf>
    <xf numFmtId="166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3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6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7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4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4" fontId="5" fillId="2" borderId="12" xfId="1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164" fontId="5" fillId="2" borderId="12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165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165" fontId="5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3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4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5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10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17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169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14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1" xfId="1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</cellXfs>
  <cellStyles count="6">
    <cellStyle name="Денежный" xfId="5" builtinId="4"/>
    <cellStyle name="Обычный" xfId="0" builtinId="0"/>
    <cellStyle name="Обычный 3 2" xfId="4"/>
    <cellStyle name="Обычный_Исполнительный аппарат МРСК Центра и Приволжья" xfId="1"/>
    <cellStyle name="Стиль 1 2" xfId="3"/>
    <cellStyle name="Финансовый 2 2" xfId="2"/>
  </cellStyles>
  <dxfs count="0"/>
  <tableStyles count="0" defaultTableStyle="TableStyleMedium2" defaultPivotStyle="PivotStyleLight16"/>
  <colors>
    <mruColors>
      <color rgb="FFFFD9FF"/>
      <color rgb="FFFFFF99"/>
      <color rgb="FFCCFF66"/>
      <color rgb="FFFF99FF"/>
      <color rgb="FFAFD7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BC133"/>
  <sheetViews>
    <sheetView tabSelected="1" zoomScale="75" zoomScaleNormal="75" workbookViewId="0">
      <pane xSplit="14" ySplit="7" topLeftCell="U54" activePane="bottomRight" state="frozen"/>
      <selection pane="topRight" activeCell="O1" sqref="O1"/>
      <selection pane="bottomLeft" activeCell="A8" sqref="A8"/>
      <selection pane="bottomRight" activeCell="G55" sqref="G55"/>
    </sheetView>
  </sheetViews>
  <sheetFormatPr defaultColWidth="15.28515625" defaultRowHeight="15"/>
  <cols>
    <col min="1" max="1" width="8.42578125" style="18" customWidth="1"/>
    <col min="2" max="2" width="13.140625" style="18" customWidth="1"/>
    <col min="3" max="3" width="13.85546875" style="18" customWidth="1"/>
    <col min="4" max="4" width="14.85546875" style="63" customWidth="1"/>
    <col min="5" max="5" width="10.5703125" style="67" customWidth="1"/>
    <col min="6" max="6" width="8.28515625" style="18" customWidth="1"/>
    <col min="7" max="7" width="25.7109375" style="18" customWidth="1"/>
    <col min="8" max="8" width="16.140625" style="18" customWidth="1"/>
    <col min="9" max="9" width="13.42578125" style="18" customWidth="1"/>
    <col min="10" max="10" width="11.42578125" style="18" customWidth="1"/>
    <col min="11" max="11" width="10.5703125" style="18" customWidth="1"/>
    <col min="12" max="12" width="10" style="18" customWidth="1"/>
    <col min="13" max="13" width="16.85546875" style="18" customWidth="1"/>
    <col min="14" max="14" width="15.140625" style="63" customWidth="1"/>
    <col min="15" max="16" width="15.28515625" style="64"/>
    <col min="17" max="20" width="15.28515625" style="65" customWidth="1"/>
    <col min="21" max="21" width="15.28515625" style="18" customWidth="1"/>
    <col min="22" max="22" width="18.5703125" style="18" customWidth="1"/>
    <col min="23" max="23" width="15.28515625" style="18" customWidth="1"/>
    <col min="24" max="25" width="15.28515625" style="18"/>
    <col min="26" max="29" width="15.28515625" style="18" customWidth="1"/>
    <col min="30" max="30" width="18.140625" style="18" customWidth="1"/>
    <col min="31" max="36" width="15.28515625" style="18" customWidth="1"/>
    <col min="37" max="39" width="15.28515625" style="18"/>
    <col min="40" max="40" width="15.28515625" style="66"/>
    <col min="41" max="49" width="15.28515625" style="18" customWidth="1"/>
    <col min="50" max="50" width="15.28515625" style="18"/>
    <col min="51" max="51" width="23.85546875" style="42" customWidth="1"/>
    <col min="52" max="16384" width="15.28515625" style="18"/>
  </cols>
  <sheetData>
    <row r="1" spans="1:51" ht="55.5" customHeight="1">
      <c r="A1" s="75" t="s">
        <v>69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7"/>
      <c r="P1" s="38"/>
      <c r="Q1" s="39"/>
      <c r="R1" s="39"/>
      <c r="S1" s="39"/>
      <c r="T1" s="39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1"/>
      <c r="AO1" s="40"/>
      <c r="AP1" s="40"/>
      <c r="AQ1" s="40"/>
      <c r="AR1" s="40"/>
      <c r="AS1" s="79"/>
      <c r="AT1" s="79"/>
      <c r="AU1" s="79"/>
      <c r="AV1" s="79"/>
      <c r="AW1" s="40"/>
      <c r="AX1" s="40"/>
    </row>
    <row r="2" spans="1:51" ht="44.25" customHeight="1">
      <c r="A2" s="98" t="s">
        <v>0</v>
      </c>
      <c r="B2" s="98" t="s">
        <v>1</v>
      </c>
      <c r="C2" s="98" t="s">
        <v>2</v>
      </c>
      <c r="D2" s="98"/>
      <c r="E2" s="98" t="s">
        <v>3</v>
      </c>
      <c r="F2" s="98" t="s">
        <v>4</v>
      </c>
      <c r="G2" s="98" t="s">
        <v>5</v>
      </c>
      <c r="H2" s="98" t="s">
        <v>6</v>
      </c>
      <c r="I2" s="98" t="s">
        <v>7</v>
      </c>
      <c r="J2" s="85" t="s">
        <v>8</v>
      </c>
      <c r="K2" s="85" t="s">
        <v>9</v>
      </c>
      <c r="L2" s="85" t="s">
        <v>10</v>
      </c>
      <c r="M2" s="85" t="s">
        <v>11</v>
      </c>
      <c r="N2" s="85" t="s">
        <v>12</v>
      </c>
      <c r="O2" s="78" t="s">
        <v>13</v>
      </c>
      <c r="P2" s="78" t="s">
        <v>14</v>
      </c>
      <c r="Q2" s="101" t="s">
        <v>68</v>
      </c>
      <c r="R2" s="102"/>
      <c r="S2" s="102"/>
      <c r="T2" s="103"/>
      <c r="U2" s="85" t="s">
        <v>15</v>
      </c>
      <c r="V2" s="91" t="s">
        <v>16</v>
      </c>
      <c r="W2" s="92"/>
      <c r="X2" s="92"/>
      <c r="Y2" s="92"/>
      <c r="Z2" s="91" t="s">
        <v>17</v>
      </c>
      <c r="AA2" s="92"/>
      <c r="AB2" s="92"/>
      <c r="AC2" s="93"/>
      <c r="AD2" s="91" t="s">
        <v>18</v>
      </c>
      <c r="AE2" s="92"/>
      <c r="AF2" s="92"/>
      <c r="AG2" s="92"/>
      <c r="AH2" s="92"/>
      <c r="AI2" s="92"/>
      <c r="AJ2" s="92"/>
      <c r="AK2" s="92"/>
      <c r="AL2" s="92"/>
      <c r="AM2" s="93"/>
      <c r="AN2" s="82" t="s">
        <v>19</v>
      </c>
      <c r="AO2" s="85" t="s">
        <v>20</v>
      </c>
      <c r="AP2" s="89" t="s">
        <v>21</v>
      </c>
      <c r="AQ2" s="89"/>
      <c r="AR2" s="89"/>
      <c r="AS2" s="89"/>
      <c r="AT2" s="89"/>
      <c r="AU2" s="89"/>
      <c r="AV2" s="89"/>
      <c r="AW2" s="89"/>
      <c r="AX2" s="89"/>
      <c r="AY2" s="17"/>
    </row>
    <row r="3" spans="1:51" ht="36" customHeight="1">
      <c r="A3" s="98"/>
      <c r="B3" s="98"/>
      <c r="C3" s="98" t="s">
        <v>22</v>
      </c>
      <c r="D3" s="98" t="s">
        <v>23</v>
      </c>
      <c r="E3" s="98"/>
      <c r="F3" s="98"/>
      <c r="G3" s="98"/>
      <c r="H3" s="98"/>
      <c r="I3" s="98"/>
      <c r="J3" s="86"/>
      <c r="K3" s="86"/>
      <c r="L3" s="86"/>
      <c r="M3" s="86"/>
      <c r="N3" s="86"/>
      <c r="O3" s="78"/>
      <c r="P3" s="78"/>
      <c r="Q3" s="104"/>
      <c r="R3" s="105"/>
      <c r="S3" s="105"/>
      <c r="T3" s="106"/>
      <c r="U3" s="86"/>
      <c r="V3" s="98" t="s">
        <v>24</v>
      </c>
      <c r="W3" s="85" t="s">
        <v>25</v>
      </c>
      <c r="X3" s="96" t="s">
        <v>26</v>
      </c>
      <c r="Y3" s="96" t="s">
        <v>27</v>
      </c>
      <c r="Z3" s="85" t="s">
        <v>28</v>
      </c>
      <c r="AA3" s="85" t="s">
        <v>29</v>
      </c>
      <c r="AB3" s="85" t="s">
        <v>30</v>
      </c>
      <c r="AC3" s="85" t="s">
        <v>31</v>
      </c>
      <c r="AD3" s="85" t="s">
        <v>32</v>
      </c>
      <c r="AE3" s="85" t="s">
        <v>33</v>
      </c>
      <c r="AF3" s="91" t="s">
        <v>34</v>
      </c>
      <c r="AG3" s="93"/>
      <c r="AH3" s="85" t="s">
        <v>35</v>
      </c>
      <c r="AI3" s="91" t="s">
        <v>36</v>
      </c>
      <c r="AJ3" s="93"/>
      <c r="AK3" s="94" t="s">
        <v>37</v>
      </c>
      <c r="AL3" s="85" t="s">
        <v>38</v>
      </c>
      <c r="AM3" s="99" t="s">
        <v>39</v>
      </c>
      <c r="AN3" s="83"/>
      <c r="AO3" s="86"/>
      <c r="AP3" s="88" t="s">
        <v>40</v>
      </c>
      <c r="AQ3" s="88" t="s">
        <v>41</v>
      </c>
      <c r="AR3" s="88" t="s">
        <v>42</v>
      </c>
      <c r="AS3" s="90" t="s">
        <v>43</v>
      </c>
      <c r="AT3" s="90" t="s">
        <v>44</v>
      </c>
      <c r="AU3" s="80" t="s">
        <v>45</v>
      </c>
      <c r="AV3" s="81" t="s">
        <v>46</v>
      </c>
      <c r="AW3" s="81"/>
      <c r="AX3" s="88" t="s">
        <v>47</v>
      </c>
      <c r="AY3" s="43" t="s">
        <v>253</v>
      </c>
    </row>
    <row r="4" spans="1:51" ht="81" customHeight="1">
      <c r="A4" s="98"/>
      <c r="B4" s="98"/>
      <c r="C4" s="98"/>
      <c r="D4" s="98"/>
      <c r="E4" s="98"/>
      <c r="F4" s="98"/>
      <c r="G4" s="98"/>
      <c r="H4" s="98"/>
      <c r="I4" s="98"/>
      <c r="J4" s="87"/>
      <c r="K4" s="87"/>
      <c r="L4" s="87"/>
      <c r="M4" s="87"/>
      <c r="N4" s="87"/>
      <c r="O4" s="78"/>
      <c r="P4" s="78"/>
      <c r="Q4" s="1">
        <v>2021</v>
      </c>
      <c r="R4" s="1">
        <v>2022</v>
      </c>
      <c r="S4" s="1">
        <v>2023</v>
      </c>
      <c r="T4" s="1">
        <v>2024</v>
      </c>
      <c r="U4" s="87"/>
      <c r="V4" s="98"/>
      <c r="W4" s="87"/>
      <c r="X4" s="97"/>
      <c r="Y4" s="97"/>
      <c r="Z4" s="87"/>
      <c r="AA4" s="87"/>
      <c r="AB4" s="87"/>
      <c r="AC4" s="87"/>
      <c r="AD4" s="87"/>
      <c r="AE4" s="87"/>
      <c r="AF4" s="36" t="s">
        <v>48</v>
      </c>
      <c r="AG4" s="36" t="s">
        <v>49</v>
      </c>
      <c r="AH4" s="87"/>
      <c r="AI4" s="36" t="s">
        <v>50</v>
      </c>
      <c r="AJ4" s="36" t="s">
        <v>49</v>
      </c>
      <c r="AK4" s="95"/>
      <c r="AL4" s="87"/>
      <c r="AM4" s="100"/>
      <c r="AN4" s="84"/>
      <c r="AO4" s="87"/>
      <c r="AP4" s="88"/>
      <c r="AQ4" s="88"/>
      <c r="AR4" s="88"/>
      <c r="AS4" s="90"/>
      <c r="AT4" s="90"/>
      <c r="AU4" s="80"/>
      <c r="AV4" s="2" t="s">
        <v>51</v>
      </c>
      <c r="AW4" s="2" t="s">
        <v>52</v>
      </c>
      <c r="AX4" s="88"/>
      <c r="AY4" s="17"/>
    </row>
    <row r="5" spans="1:51" ht="15.75">
      <c r="A5" s="3">
        <v>1</v>
      </c>
      <c r="B5" s="3">
        <v>2</v>
      </c>
      <c r="C5" s="3">
        <v>3</v>
      </c>
      <c r="D5" s="3">
        <v>4</v>
      </c>
      <c r="E5" s="3">
        <v>5</v>
      </c>
      <c r="F5" s="3">
        <v>6</v>
      </c>
      <c r="G5" s="3">
        <v>7</v>
      </c>
      <c r="H5" s="3">
        <v>8</v>
      </c>
      <c r="I5" s="3">
        <v>9</v>
      </c>
      <c r="J5" s="3">
        <v>10</v>
      </c>
      <c r="K5" s="3">
        <v>11</v>
      </c>
      <c r="L5" s="3">
        <v>12</v>
      </c>
      <c r="M5" s="3">
        <v>13</v>
      </c>
      <c r="N5" s="3">
        <v>14</v>
      </c>
      <c r="O5" s="1">
        <v>15</v>
      </c>
      <c r="P5" s="1">
        <v>16</v>
      </c>
      <c r="Q5" s="1">
        <v>17</v>
      </c>
      <c r="R5" s="1">
        <v>18</v>
      </c>
      <c r="S5" s="1">
        <v>19</v>
      </c>
      <c r="T5" s="1">
        <v>20</v>
      </c>
      <c r="U5" s="1">
        <v>21</v>
      </c>
      <c r="V5" s="1">
        <v>22</v>
      </c>
      <c r="W5" s="3">
        <v>23</v>
      </c>
      <c r="X5" s="3">
        <v>24</v>
      </c>
      <c r="Y5" s="3">
        <v>25</v>
      </c>
      <c r="Z5" s="3">
        <v>26</v>
      </c>
      <c r="AA5" s="3">
        <v>27</v>
      </c>
      <c r="AB5" s="3">
        <v>28</v>
      </c>
      <c r="AC5" s="3">
        <v>29</v>
      </c>
      <c r="AD5" s="3">
        <v>30</v>
      </c>
      <c r="AE5" s="3">
        <v>31</v>
      </c>
      <c r="AF5" s="3">
        <v>32</v>
      </c>
      <c r="AG5" s="3">
        <v>33</v>
      </c>
      <c r="AH5" s="3">
        <v>34</v>
      </c>
      <c r="AI5" s="3">
        <v>35</v>
      </c>
      <c r="AJ5" s="3">
        <v>36</v>
      </c>
      <c r="AK5" s="3">
        <v>37</v>
      </c>
      <c r="AL5" s="3">
        <v>38</v>
      </c>
      <c r="AM5" s="3">
        <v>39</v>
      </c>
      <c r="AN5" s="1">
        <v>40</v>
      </c>
      <c r="AO5" s="3">
        <v>41</v>
      </c>
      <c r="AP5" s="3">
        <v>42</v>
      </c>
      <c r="AQ5" s="3">
        <v>43</v>
      </c>
      <c r="AR5" s="3">
        <v>44</v>
      </c>
      <c r="AS5" s="3">
        <v>45</v>
      </c>
      <c r="AT5" s="3">
        <v>46</v>
      </c>
      <c r="AU5" s="3">
        <v>47</v>
      </c>
      <c r="AV5" s="3">
        <v>48</v>
      </c>
      <c r="AW5" s="3">
        <v>49</v>
      </c>
      <c r="AX5" s="3">
        <v>50</v>
      </c>
      <c r="AY5" s="3">
        <v>50</v>
      </c>
    </row>
    <row r="6" spans="1:51" s="25" customFormat="1" ht="90.75" customHeight="1">
      <c r="A6" s="19">
        <v>7</v>
      </c>
      <c r="B6" s="20">
        <v>1</v>
      </c>
      <c r="C6" s="20" t="s">
        <v>67</v>
      </c>
      <c r="D6" s="20" t="s">
        <v>60</v>
      </c>
      <c r="E6" s="19" t="s">
        <v>66</v>
      </c>
      <c r="F6" s="20">
        <v>1</v>
      </c>
      <c r="G6" s="19" t="s">
        <v>61</v>
      </c>
      <c r="H6" s="19" t="s">
        <v>62</v>
      </c>
      <c r="I6" s="19" t="s">
        <v>63</v>
      </c>
      <c r="J6" s="19">
        <v>1</v>
      </c>
      <c r="K6" s="19" t="s">
        <v>59</v>
      </c>
      <c r="L6" s="20" t="s">
        <v>53</v>
      </c>
      <c r="M6" s="19" t="s">
        <v>65</v>
      </c>
      <c r="N6" s="20" t="s">
        <v>134</v>
      </c>
      <c r="O6" s="107">
        <v>60000</v>
      </c>
      <c r="P6" s="34">
        <f t="shared" ref="P6:P9" si="0">O6</f>
        <v>60000</v>
      </c>
      <c r="Q6" s="108">
        <v>15000</v>
      </c>
      <c r="R6" s="108">
        <v>15000</v>
      </c>
      <c r="S6" s="108">
        <v>15000</v>
      </c>
      <c r="T6" s="108">
        <v>15000</v>
      </c>
      <c r="U6" s="19" t="s">
        <v>64</v>
      </c>
      <c r="V6" s="20" t="s">
        <v>54</v>
      </c>
      <c r="W6" s="20" t="s">
        <v>55</v>
      </c>
      <c r="X6" s="109">
        <v>44227</v>
      </c>
      <c r="Y6" s="109">
        <v>44285</v>
      </c>
      <c r="Z6" s="19"/>
      <c r="AA6" s="19"/>
      <c r="AB6" s="110"/>
      <c r="AC6" s="110"/>
      <c r="AD6" s="19" t="str">
        <f t="shared" ref="AD6:AD9" si="1">G6</f>
        <v>Оказание услуг по предоставлению кредитных средств</v>
      </c>
      <c r="AE6" s="20" t="s">
        <v>58</v>
      </c>
      <c r="AF6" s="20">
        <v>384</v>
      </c>
      <c r="AG6" s="20" t="s">
        <v>56</v>
      </c>
      <c r="AH6" s="111">
        <v>200000</v>
      </c>
      <c r="AI6" s="23">
        <v>27000000000</v>
      </c>
      <c r="AJ6" s="20" t="s">
        <v>57</v>
      </c>
      <c r="AK6" s="109">
        <v>44316</v>
      </c>
      <c r="AL6" s="24">
        <f>AK6</f>
        <v>44316</v>
      </c>
      <c r="AM6" s="24">
        <v>45412</v>
      </c>
      <c r="AN6" s="23" t="s">
        <v>70</v>
      </c>
      <c r="AO6" s="19" t="s">
        <v>71</v>
      </c>
      <c r="AP6" s="19"/>
      <c r="AQ6" s="19"/>
      <c r="AR6" s="19"/>
      <c r="AS6" s="19"/>
      <c r="AT6" s="19"/>
      <c r="AU6" s="19"/>
      <c r="AV6" s="19"/>
      <c r="AW6" s="19"/>
      <c r="AX6" s="19"/>
      <c r="AY6" s="26" t="s">
        <v>350</v>
      </c>
    </row>
    <row r="7" spans="1:51" ht="78" customHeight="1">
      <c r="A7" s="3">
        <v>7</v>
      </c>
      <c r="B7" s="8">
        <v>2</v>
      </c>
      <c r="C7" s="8" t="s">
        <v>67</v>
      </c>
      <c r="D7" s="8" t="s">
        <v>60</v>
      </c>
      <c r="E7" s="3" t="s">
        <v>66</v>
      </c>
      <c r="F7" s="8">
        <v>1</v>
      </c>
      <c r="G7" s="3" t="s">
        <v>61</v>
      </c>
      <c r="H7" s="3" t="s">
        <v>62</v>
      </c>
      <c r="I7" s="3" t="s">
        <v>63</v>
      </c>
      <c r="J7" s="3">
        <v>1</v>
      </c>
      <c r="K7" s="3" t="s">
        <v>59</v>
      </c>
      <c r="L7" s="8" t="s">
        <v>53</v>
      </c>
      <c r="M7" s="3" t="s">
        <v>65</v>
      </c>
      <c r="N7" s="8" t="s">
        <v>134</v>
      </c>
      <c r="O7" s="74">
        <f t="shared" ref="O7:O8" si="2">200000*9%*3</f>
        <v>54000</v>
      </c>
      <c r="P7" s="33">
        <f t="shared" si="0"/>
        <v>54000</v>
      </c>
      <c r="Q7" s="13">
        <f>200000*216/365*9%</f>
        <v>10652.054794520547</v>
      </c>
      <c r="R7" s="13">
        <f t="shared" ref="R7:S8" si="3">200000*9%</f>
        <v>18000</v>
      </c>
      <c r="S7" s="13">
        <f t="shared" si="3"/>
        <v>18000</v>
      </c>
      <c r="T7" s="13">
        <f>200000*149/365*9%</f>
        <v>7347.9452054794519</v>
      </c>
      <c r="U7" s="3" t="s">
        <v>64</v>
      </c>
      <c r="V7" s="8" t="s">
        <v>54</v>
      </c>
      <c r="W7" s="8" t="s">
        <v>55</v>
      </c>
      <c r="X7" s="4">
        <v>44286</v>
      </c>
      <c r="Y7" s="4">
        <v>44346</v>
      </c>
      <c r="Z7" s="3"/>
      <c r="AA7" s="3"/>
      <c r="AB7" s="5"/>
      <c r="AC7" s="5"/>
      <c r="AD7" s="3" t="str">
        <f t="shared" si="1"/>
        <v>Оказание услуг по предоставлению кредитных средств</v>
      </c>
      <c r="AE7" s="8" t="s">
        <v>58</v>
      </c>
      <c r="AF7" s="8">
        <v>384</v>
      </c>
      <c r="AG7" s="8" t="s">
        <v>56</v>
      </c>
      <c r="AH7" s="112">
        <v>200000</v>
      </c>
      <c r="AI7" s="16">
        <v>27000000000</v>
      </c>
      <c r="AJ7" s="8" t="s">
        <v>57</v>
      </c>
      <c r="AK7" s="4">
        <v>44377</v>
      </c>
      <c r="AL7" s="9">
        <f t="shared" ref="AL7:AL9" si="4">AK7</f>
        <v>44377</v>
      </c>
      <c r="AM7" s="9">
        <v>45473</v>
      </c>
      <c r="AN7" s="16" t="s">
        <v>70</v>
      </c>
      <c r="AO7" s="3" t="s">
        <v>71</v>
      </c>
      <c r="AP7" s="3"/>
      <c r="AQ7" s="3"/>
      <c r="AR7" s="3"/>
      <c r="AS7" s="3"/>
      <c r="AT7" s="3"/>
      <c r="AU7" s="3"/>
      <c r="AV7" s="3"/>
      <c r="AW7" s="3"/>
      <c r="AX7" s="3"/>
      <c r="AY7" s="17"/>
    </row>
    <row r="8" spans="1:51" ht="97.5" customHeight="1">
      <c r="A8" s="3">
        <v>7</v>
      </c>
      <c r="B8" s="8">
        <v>3</v>
      </c>
      <c r="C8" s="8" t="s">
        <v>67</v>
      </c>
      <c r="D8" s="8" t="s">
        <v>60</v>
      </c>
      <c r="E8" s="3" t="s">
        <v>66</v>
      </c>
      <c r="F8" s="8">
        <v>1</v>
      </c>
      <c r="G8" s="3" t="s">
        <v>61</v>
      </c>
      <c r="H8" s="3" t="s">
        <v>62</v>
      </c>
      <c r="I8" s="3" t="s">
        <v>63</v>
      </c>
      <c r="J8" s="3">
        <v>1</v>
      </c>
      <c r="K8" s="3" t="s">
        <v>59</v>
      </c>
      <c r="L8" s="8" t="s">
        <v>53</v>
      </c>
      <c r="M8" s="3" t="s">
        <v>65</v>
      </c>
      <c r="N8" s="8" t="s">
        <v>134</v>
      </c>
      <c r="O8" s="74">
        <f t="shared" si="2"/>
        <v>54000</v>
      </c>
      <c r="P8" s="33">
        <f t="shared" si="0"/>
        <v>54000</v>
      </c>
      <c r="Q8" s="13">
        <f>200000*216/365*9%</f>
        <v>10652.054794520547</v>
      </c>
      <c r="R8" s="13">
        <f t="shared" si="3"/>
        <v>18000</v>
      </c>
      <c r="S8" s="13">
        <f t="shared" si="3"/>
        <v>18000</v>
      </c>
      <c r="T8" s="13">
        <f>200000*149/365*9%</f>
        <v>7347.9452054794519</v>
      </c>
      <c r="U8" s="3" t="s">
        <v>64</v>
      </c>
      <c r="V8" s="8" t="s">
        <v>54</v>
      </c>
      <c r="W8" s="8" t="s">
        <v>55</v>
      </c>
      <c r="X8" s="4">
        <v>44286</v>
      </c>
      <c r="Y8" s="4">
        <v>44346</v>
      </c>
      <c r="Z8" s="3"/>
      <c r="AA8" s="3"/>
      <c r="AB8" s="5"/>
      <c r="AC8" s="5"/>
      <c r="AD8" s="3" t="str">
        <f t="shared" si="1"/>
        <v>Оказание услуг по предоставлению кредитных средств</v>
      </c>
      <c r="AE8" s="8" t="s">
        <v>58</v>
      </c>
      <c r="AF8" s="8">
        <v>384</v>
      </c>
      <c r="AG8" s="8" t="s">
        <v>56</v>
      </c>
      <c r="AH8" s="112">
        <v>200000</v>
      </c>
      <c r="AI8" s="16">
        <v>27000000000</v>
      </c>
      <c r="AJ8" s="8" t="s">
        <v>57</v>
      </c>
      <c r="AK8" s="4">
        <v>44377</v>
      </c>
      <c r="AL8" s="9">
        <f t="shared" si="4"/>
        <v>44377</v>
      </c>
      <c r="AM8" s="9">
        <v>45473</v>
      </c>
      <c r="AN8" s="16" t="s">
        <v>70</v>
      </c>
      <c r="AO8" s="3" t="s">
        <v>71</v>
      </c>
      <c r="AP8" s="3"/>
      <c r="AQ8" s="3"/>
      <c r="AR8" s="3"/>
      <c r="AS8" s="3"/>
      <c r="AT8" s="3"/>
      <c r="AU8" s="3"/>
      <c r="AV8" s="3"/>
      <c r="AW8" s="3"/>
      <c r="AX8" s="3"/>
      <c r="AY8" s="17"/>
    </row>
    <row r="9" spans="1:51" s="25" customFormat="1" ht="98.25" customHeight="1">
      <c r="A9" s="19">
        <v>7</v>
      </c>
      <c r="B9" s="20">
        <v>4</v>
      </c>
      <c r="C9" s="20" t="s">
        <v>67</v>
      </c>
      <c r="D9" s="20" t="s">
        <v>60</v>
      </c>
      <c r="E9" s="19" t="s">
        <v>66</v>
      </c>
      <c r="F9" s="20">
        <v>1</v>
      </c>
      <c r="G9" s="19" t="s">
        <v>61</v>
      </c>
      <c r="H9" s="19" t="s">
        <v>62</v>
      </c>
      <c r="I9" s="19" t="s">
        <v>63</v>
      </c>
      <c r="J9" s="19">
        <v>1</v>
      </c>
      <c r="K9" s="19" t="s">
        <v>59</v>
      </c>
      <c r="L9" s="20" t="s">
        <v>53</v>
      </c>
      <c r="M9" s="19" t="s">
        <v>65</v>
      </c>
      <c r="N9" s="20" t="s">
        <v>134</v>
      </c>
      <c r="O9" s="107">
        <v>60000</v>
      </c>
      <c r="P9" s="34">
        <f t="shared" si="0"/>
        <v>60000</v>
      </c>
      <c r="Q9" s="108">
        <v>15000</v>
      </c>
      <c r="R9" s="108">
        <v>15000</v>
      </c>
      <c r="S9" s="108">
        <v>15000</v>
      </c>
      <c r="T9" s="108">
        <v>15000</v>
      </c>
      <c r="U9" s="19" t="s">
        <v>64</v>
      </c>
      <c r="V9" s="20" t="s">
        <v>54</v>
      </c>
      <c r="W9" s="20" t="s">
        <v>55</v>
      </c>
      <c r="X9" s="109" t="s">
        <v>334</v>
      </c>
      <c r="Y9" s="109">
        <v>44560</v>
      </c>
      <c r="Z9" s="19"/>
      <c r="AA9" s="19"/>
      <c r="AB9" s="110"/>
      <c r="AC9" s="110"/>
      <c r="AD9" s="19" t="str">
        <f t="shared" si="1"/>
        <v>Оказание услуг по предоставлению кредитных средств</v>
      </c>
      <c r="AE9" s="20" t="s">
        <v>58</v>
      </c>
      <c r="AF9" s="20">
        <v>384</v>
      </c>
      <c r="AG9" s="20" t="s">
        <v>56</v>
      </c>
      <c r="AH9" s="111">
        <v>200000</v>
      </c>
      <c r="AI9" s="23">
        <v>27000000000</v>
      </c>
      <c r="AJ9" s="20" t="s">
        <v>57</v>
      </c>
      <c r="AK9" s="109">
        <v>44956</v>
      </c>
      <c r="AL9" s="24">
        <f t="shared" si="4"/>
        <v>44956</v>
      </c>
      <c r="AM9" s="24">
        <v>45960</v>
      </c>
      <c r="AN9" s="23" t="s">
        <v>335</v>
      </c>
      <c r="AO9" s="19" t="s">
        <v>71</v>
      </c>
      <c r="AP9" s="19"/>
      <c r="AQ9" s="19"/>
      <c r="AR9" s="19"/>
      <c r="AS9" s="19"/>
      <c r="AT9" s="19"/>
      <c r="AU9" s="19"/>
      <c r="AV9" s="19"/>
      <c r="AW9" s="19"/>
      <c r="AX9" s="19"/>
      <c r="AY9" s="26" t="s">
        <v>350</v>
      </c>
    </row>
    <row r="10" spans="1:51" ht="60.75" customHeight="1">
      <c r="A10" s="8">
        <v>7</v>
      </c>
      <c r="B10" s="8">
        <v>5</v>
      </c>
      <c r="C10" s="8" t="s">
        <v>67</v>
      </c>
      <c r="D10" s="8" t="s">
        <v>72</v>
      </c>
      <c r="E10" s="8" t="s">
        <v>73</v>
      </c>
      <c r="F10" s="8">
        <v>1</v>
      </c>
      <c r="G10" s="8" t="s">
        <v>74</v>
      </c>
      <c r="H10" s="6" t="s">
        <v>75</v>
      </c>
      <c r="I10" s="6" t="s">
        <v>75</v>
      </c>
      <c r="J10" s="7">
        <v>1</v>
      </c>
      <c r="K10" s="8"/>
      <c r="L10" s="8" t="s">
        <v>53</v>
      </c>
      <c r="M10" s="8" t="s">
        <v>76</v>
      </c>
      <c r="N10" s="8" t="s">
        <v>134</v>
      </c>
      <c r="O10" s="33">
        <f>P10/1.2</f>
        <v>3767.2000000000003</v>
      </c>
      <c r="P10" s="33">
        <v>4520.6400000000003</v>
      </c>
      <c r="Q10" s="14">
        <v>500</v>
      </c>
      <c r="R10" s="14">
        <v>4020.64</v>
      </c>
      <c r="S10" s="14">
        <v>0</v>
      </c>
      <c r="T10" s="14">
        <v>0</v>
      </c>
      <c r="U10" s="8" t="s">
        <v>77</v>
      </c>
      <c r="V10" s="8" t="s">
        <v>54</v>
      </c>
      <c r="W10" s="8" t="s">
        <v>55</v>
      </c>
      <c r="X10" s="9">
        <v>44469</v>
      </c>
      <c r="Y10" s="9">
        <v>44499</v>
      </c>
      <c r="Z10" s="8"/>
      <c r="AA10" s="8"/>
      <c r="AB10" s="8"/>
      <c r="AC10" s="8"/>
      <c r="AD10" s="8" t="s">
        <v>74</v>
      </c>
      <c r="AE10" s="8" t="s">
        <v>58</v>
      </c>
      <c r="AF10" s="8">
        <v>880</v>
      </c>
      <c r="AG10" s="8" t="s">
        <v>56</v>
      </c>
      <c r="AH10" s="8">
        <v>1</v>
      </c>
      <c r="AI10" s="16">
        <v>27000000000</v>
      </c>
      <c r="AJ10" s="8" t="s">
        <v>57</v>
      </c>
      <c r="AK10" s="9">
        <v>44499</v>
      </c>
      <c r="AL10" s="9">
        <v>44864</v>
      </c>
      <c r="AM10" s="9">
        <v>44864</v>
      </c>
      <c r="AN10" s="16" t="s">
        <v>93</v>
      </c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17" t="s">
        <v>323</v>
      </c>
    </row>
    <row r="11" spans="1:51" ht="58.5" customHeight="1">
      <c r="A11" s="8">
        <v>7</v>
      </c>
      <c r="B11" s="8">
        <v>6</v>
      </c>
      <c r="C11" s="8" t="s">
        <v>67</v>
      </c>
      <c r="D11" s="8" t="s">
        <v>72</v>
      </c>
      <c r="E11" s="8" t="s">
        <v>78</v>
      </c>
      <c r="F11" s="8">
        <v>1</v>
      </c>
      <c r="G11" s="8" t="s">
        <v>231</v>
      </c>
      <c r="H11" s="6" t="s">
        <v>79</v>
      </c>
      <c r="I11" s="8" t="s">
        <v>79</v>
      </c>
      <c r="J11" s="7">
        <v>2</v>
      </c>
      <c r="K11" s="8"/>
      <c r="L11" s="8" t="s">
        <v>53</v>
      </c>
      <c r="M11" s="8" t="s">
        <v>76</v>
      </c>
      <c r="N11" s="8" t="s">
        <v>134</v>
      </c>
      <c r="O11" s="33">
        <f>P11/1.2</f>
        <v>392.53333333333336</v>
      </c>
      <c r="P11" s="33">
        <v>471.04</v>
      </c>
      <c r="Q11" s="14">
        <v>0</v>
      </c>
      <c r="R11" s="14">
        <f>P11</f>
        <v>471.04</v>
      </c>
      <c r="S11" s="14">
        <v>0</v>
      </c>
      <c r="T11" s="14">
        <v>0</v>
      </c>
      <c r="U11" s="8" t="s">
        <v>84</v>
      </c>
      <c r="V11" s="8" t="s">
        <v>54</v>
      </c>
      <c r="W11" s="8" t="s">
        <v>90</v>
      </c>
      <c r="X11" s="9">
        <v>44438</v>
      </c>
      <c r="Y11" s="9">
        <v>44438</v>
      </c>
      <c r="Z11" s="8"/>
      <c r="AA11" s="8"/>
      <c r="AB11" s="8"/>
      <c r="AC11" s="8"/>
      <c r="AD11" s="8" t="s">
        <v>80</v>
      </c>
      <c r="AE11" s="8" t="s">
        <v>58</v>
      </c>
      <c r="AF11" s="8">
        <v>880</v>
      </c>
      <c r="AG11" s="8" t="s">
        <v>56</v>
      </c>
      <c r="AH11" s="8">
        <v>1</v>
      </c>
      <c r="AI11" s="16">
        <v>27000000000</v>
      </c>
      <c r="AJ11" s="8" t="s">
        <v>57</v>
      </c>
      <c r="AK11" s="9">
        <v>44469</v>
      </c>
      <c r="AL11" s="9">
        <v>44834</v>
      </c>
      <c r="AM11" s="9">
        <v>44834</v>
      </c>
      <c r="AN11" s="16" t="s">
        <v>93</v>
      </c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17" t="s">
        <v>315</v>
      </c>
    </row>
    <row r="12" spans="1:51" ht="124.5" customHeight="1">
      <c r="A12" s="8">
        <v>7</v>
      </c>
      <c r="B12" s="8">
        <v>7</v>
      </c>
      <c r="C12" s="8" t="s">
        <v>67</v>
      </c>
      <c r="D12" s="8" t="s">
        <v>72</v>
      </c>
      <c r="E12" s="8" t="s">
        <v>81</v>
      </c>
      <c r="F12" s="8">
        <v>1</v>
      </c>
      <c r="G12" s="8" t="s">
        <v>82</v>
      </c>
      <c r="H12" s="6" t="s">
        <v>83</v>
      </c>
      <c r="I12" s="8" t="s">
        <v>83</v>
      </c>
      <c r="J12" s="7">
        <v>1</v>
      </c>
      <c r="K12" s="8" t="s">
        <v>59</v>
      </c>
      <c r="L12" s="8" t="s">
        <v>53</v>
      </c>
      <c r="M12" s="8" t="s">
        <v>76</v>
      </c>
      <c r="N12" s="8" t="s">
        <v>134</v>
      </c>
      <c r="O12" s="33">
        <v>84.625</v>
      </c>
      <c r="P12" s="33">
        <v>84.625</v>
      </c>
      <c r="Q12" s="14">
        <v>0</v>
      </c>
      <c r="R12" s="14">
        <f>P12</f>
        <v>84.625</v>
      </c>
      <c r="S12" s="14">
        <v>0</v>
      </c>
      <c r="T12" s="14">
        <v>0</v>
      </c>
      <c r="U12" s="8" t="s">
        <v>84</v>
      </c>
      <c r="V12" s="8" t="s">
        <v>67</v>
      </c>
      <c r="W12" s="3" t="s">
        <v>85</v>
      </c>
      <c r="X12" s="9">
        <v>44530</v>
      </c>
      <c r="Y12" s="9">
        <v>44530</v>
      </c>
      <c r="Z12" s="3"/>
      <c r="AA12" s="8"/>
      <c r="AB12" s="3"/>
      <c r="AC12" s="5"/>
      <c r="AD12" s="8" t="s">
        <v>86</v>
      </c>
      <c r="AE12" s="8" t="s">
        <v>58</v>
      </c>
      <c r="AF12" s="8">
        <v>880</v>
      </c>
      <c r="AG12" s="8" t="s">
        <v>56</v>
      </c>
      <c r="AH12" s="8">
        <v>31</v>
      </c>
      <c r="AI12" s="16">
        <v>27000000000</v>
      </c>
      <c r="AJ12" s="8" t="s">
        <v>57</v>
      </c>
      <c r="AK12" s="9">
        <v>44560</v>
      </c>
      <c r="AL12" s="9">
        <v>44591</v>
      </c>
      <c r="AM12" s="9">
        <v>44956</v>
      </c>
      <c r="AN12" s="7" t="s">
        <v>87</v>
      </c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17" t="s">
        <v>332</v>
      </c>
    </row>
    <row r="13" spans="1:51" ht="87.75" customHeight="1">
      <c r="A13" s="8">
        <v>7</v>
      </c>
      <c r="B13" s="8">
        <v>8</v>
      </c>
      <c r="C13" s="8" t="s">
        <v>67</v>
      </c>
      <c r="D13" s="8" t="s">
        <v>72</v>
      </c>
      <c r="E13" s="8" t="s">
        <v>81</v>
      </c>
      <c r="F13" s="8">
        <v>1</v>
      </c>
      <c r="G13" s="8" t="s">
        <v>88</v>
      </c>
      <c r="H13" s="6" t="s">
        <v>89</v>
      </c>
      <c r="I13" s="6" t="s">
        <v>89</v>
      </c>
      <c r="J13" s="7">
        <v>1</v>
      </c>
      <c r="K13" s="8" t="s">
        <v>59</v>
      </c>
      <c r="L13" s="8" t="s">
        <v>53</v>
      </c>
      <c r="M13" s="8" t="s">
        <v>76</v>
      </c>
      <c r="N13" s="8" t="s">
        <v>134</v>
      </c>
      <c r="O13" s="33">
        <v>207.8</v>
      </c>
      <c r="P13" s="33">
        <v>207.8</v>
      </c>
      <c r="Q13" s="14">
        <v>0</v>
      </c>
      <c r="R13" s="14">
        <f>P13</f>
        <v>207.8</v>
      </c>
      <c r="S13" s="14">
        <v>0</v>
      </c>
      <c r="T13" s="14">
        <v>0</v>
      </c>
      <c r="U13" s="8" t="s">
        <v>84</v>
      </c>
      <c r="V13" s="8" t="s">
        <v>67</v>
      </c>
      <c r="W13" s="8" t="s">
        <v>90</v>
      </c>
      <c r="X13" s="9" t="s">
        <v>91</v>
      </c>
      <c r="Y13" s="9">
        <v>44285</v>
      </c>
      <c r="Z13" s="3"/>
      <c r="AA13" s="8"/>
      <c r="AB13" s="5"/>
      <c r="AC13" s="5"/>
      <c r="AD13" s="8" t="s">
        <v>92</v>
      </c>
      <c r="AE13" s="8" t="s">
        <v>58</v>
      </c>
      <c r="AF13" s="8">
        <v>880</v>
      </c>
      <c r="AG13" s="8" t="s">
        <v>56</v>
      </c>
      <c r="AH13" s="8">
        <v>13</v>
      </c>
      <c r="AI13" s="16">
        <v>27000000000</v>
      </c>
      <c r="AJ13" s="8" t="s">
        <v>57</v>
      </c>
      <c r="AK13" s="9">
        <v>44285</v>
      </c>
      <c r="AL13" s="9">
        <v>44285</v>
      </c>
      <c r="AM13" s="9">
        <v>44650</v>
      </c>
      <c r="AN13" s="7" t="s">
        <v>93</v>
      </c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17"/>
    </row>
    <row r="14" spans="1:51" s="63" customFormat="1" ht="81.75" customHeight="1">
      <c r="A14" s="8">
        <v>4</v>
      </c>
      <c r="B14" s="8">
        <v>9</v>
      </c>
      <c r="C14" s="8" t="s">
        <v>67</v>
      </c>
      <c r="D14" s="8" t="s">
        <v>94</v>
      </c>
      <c r="E14" s="8" t="s">
        <v>95</v>
      </c>
      <c r="F14" s="8">
        <v>1</v>
      </c>
      <c r="G14" s="8" t="s">
        <v>96</v>
      </c>
      <c r="H14" s="6" t="s">
        <v>97</v>
      </c>
      <c r="I14" s="8" t="s">
        <v>97</v>
      </c>
      <c r="J14" s="7">
        <v>2</v>
      </c>
      <c r="K14" s="8"/>
      <c r="L14" s="8" t="s">
        <v>53</v>
      </c>
      <c r="M14" s="8" t="s">
        <v>76</v>
      </c>
      <c r="N14" s="8" t="s">
        <v>134</v>
      </c>
      <c r="O14" s="33">
        <v>2208.4110000000001</v>
      </c>
      <c r="P14" s="33">
        <v>2650.0931999999998</v>
      </c>
      <c r="Q14" s="14">
        <v>2650.0931999999998</v>
      </c>
      <c r="R14" s="14">
        <v>0</v>
      </c>
      <c r="S14" s="14">
        <v>0</v>
      </c>
      <c r="T14" s="14">
        <v>0</v>
      </c>
      <c r="U14" s="8" t="s">
        <v>77</v>
      </c>
      <c r="V14" s="8" t="s">
        <v>54</v>
      </c>
      <c r="W14" s="8" t="s">
        <v>55</v>
      </c>
      <c r="X14" s="9">
        <v>44530</v>
      </c>
      <c r="Y14" s="9">
        <v>44560</v>
      </c>
      <c r="Z14" s="8"/>
      <c r="AA14" s="8"/>
      <c r="AB14" s="8"/>
      <c r="AC14" s="8"/>
      <c r="AD14" s="8" t="s">
        <v>98</v>
      </c>
      <c r="AE14" s="8" t="s">
        <v>58</v>
      </c>
      <c r="AF14" s="8">
        <v>880</v>
      </c>
      <c r="AG14" s="8" t="s">
        <v>56</v>
      </c>
      <c r="AH14" s="8">
        <v>1</v>
      </c>
      <c r="AI14" s="16">
        <v>27000000000</v>
      </c>
      <c r="AJ14" s="8" t="s">
        <v>57</v>
      </c>
      <c r="AK14" s="9">
        <v>44591</v>
      </c>
      <c r="AL14" s="9">
        <v>44591</v>
      </c>
      <c r="AM14" s="9">
        <v>44925</v>
      </c>
      <c r="AN14" s="16">
        <v>2022</v>
      </c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17"/>
    </row>
    <row r="15" spans="1:51" ht="114.75" customHeight="1">
      <c r="A15" s="8">
        <v>4</v>
      </c>
      <c r="B15" s="8">
        <v>10</v>
      </c>
      <c r="C15" s="8" t="s">
        <v>67</v>
      </c>
      <c r="D15" s="8" t="s">
        <v>94</v>
      </c>
      <c r="E15" s="8" t="s">
        <v>95</v>
      </c>
      <c r="F15" s="8">
        <v>1</v>
      </c>
      <c r="G15" s="8" t="s">
        <v>99</v>
      </c>
      <c r="H15" s="6" t="s">
        <v>100</v>
      </c>
      <c r="I15" s="8" t="s">
        <v>100</v>
      </c>
      <c r="J15" s="7">
        <v>2</v>
      </c>
      <c r="K15" s="8"/>
      <c r="L15" s="8" t="s">
        <v>53</v>
      </c>
      <c r="M15" s="8" t="s">
        <v>76</v>
      </c>
      <c r="N15" s="8" t="s">
        <v>134</v>
      </c>
      <c r="O15" s="33">
        <v>1028.4970000000001</v>
      </c>
      <c r="P15" s="33">
        <v>1234.1964</v>
      </c>
      <c r="Q15" s="14">
        <v>1234.2</v>
      </c>
      <c r="R15" s="14">
        <v>0</v>
      </c>
      <c r="S15" s="14">
        <v>0</v>
      </c>
      <c r="T15" s="14">
        <v>0</v>
      </c>
      <c r="U15" s="8" t="s">
        <v>77</v>
      </c>
      <c r="V15" s="8" t="s">
        <v>54</v>
      </c>
      <c r="W15" s="8" t="s">
        <v>55</v>
      </c>
      <c r="X15" s="9">
        <v>44346</v>
      </c>
      <c r="Y15" s="9">
        <v>44346</v>
      </c>
      <c r="Z15" s="8"/>
      <c r="AA15" s="8"/>
      <c r="AB15" s="8"/>
      <c r="AC15" s="8"/>
      <c r="AD15" s="8" t="s">
        <v>99</v>
      </c>
      <c r="AE15" s="8" t="s">
        <v>58</v>
      </c>
      <c r="AF15" s="8">
        <v>876</v>
      </c>
      <c r="AG15" s="8" t="s">
        <v>56</v>
      </c>
      <c r="AH15" s="3">
        <v>1</v>
      </c>
      <c r="AI15" s="16">
        <v>27000000000</v>
      </c>
      <c r="AJ15" s="8" t="s">
        <v>57</v>
      </c>
      <c r="AK15" s="9">
        <v>44377</v>
      </c>
      <c r="AL15" s="9">
        <v>44377</v>
      </c>
      <c r="AM15" s="9">
        <v>44742</v>
      </c>
      <c r="AN15" s="7" t="s">
        <v>93</v>
      </c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17"/>
    </row>
    <row r="16" spans="1:51" s="25" customFormat="1" ht="63" hidden="1">
      <c r="A16" s="20">
        <v>4</v>
      </c>
      <c r="B16" s="20">
        <v>11</v>
      </c>
      <c r="C16" s="20" t="s">
        <v>67</v>
      </c>
      <c r="D16" s="20" t="s">
        <v>94</v>
      </c>
      <c r="E16" s="20" t="s">
        <v>95</v>
      </c>
      <c r="F16" s="20">
        <v>1</v>
      </c>
      <c r="G16" s="20" t="s">
        <v>244</v>
      </c>
      <c r="H16" s="20" t="s">
        <v>97</v>
      </c>
      <c r="I16" s="20" t="s">
        <v>97</v>
      </c>
      <c r="J16" s="28">
        <v>2</v>
      </c>
      <c r="K16" s="20"/>
      <c r="L16" s="20" t="s">
        <v>53</v>
      </c>
      <c r="M16" s="20" t="s">
        <v>76</v>
      </c>
      <c r="N16" s="20" t="s">
        <v>134</v>
      </c>
      <c r="O16" s="34">
        <v>100</v>
      </c>
      <c r="P16" s="34">
        <v>120</v>
      </c>
      <c r="Q16" s="21">
        <v>120</v>
      </c>
      <c r="R16" s="21">
        <v>0</v>
      </c>
      <c r="S16" s="21">
        <v>0</v>
      </c>
      <c r="T16" s="21">
        <v>0</v>
      </c>
      <c r="U16" s="20" t="s">
        <v>84</v>
      </c>
      <c r="V16" s="20" t="s">
        <v>67</v>
      </c>
      <c r="W16" s="20" t="s">
        <v>90</v>
      </c>
      <c r="X16" s="24">
        <v>44499</v>
      </c>
      <c r="Y16" s="24">
        <v>44499</v>
      </c>
      <c r="Z16" s="20"/>
      <c r="AA16" s="20"/>
      <c r="AB16" s="20"/>
      <c r="AC16" s="20"/>
      <c r="AD16" s="20" t="s">
        <v>80</v>
      </c>
      <c r="AE16" s="20" t="s">
        <v>58</v>
      </c>
      <c r="AF16" s="20">
        <v>880</v>
      </c>
      <c r="AG16" s="20" t="s">
        <v>56</v>
      </c>
      <c r="AH16" s="20">
        <v>1</v>
      </c>
      <c r="AI16" s="23">
        <v>27000000000</v>
      </c>
      <c r="AJ16" s="20" t="s">
        <v>57</v>
      </c>
      <c r="AK16" s="24">
        <v>44499</v>
      </c>
      <c r="AL16" s="24">
        <v>44499</v>
      </c>
      <c r="AM16" s="24">
        <v>44864</v>
      </c>
      <c r="AN16" s="28" t="s">
        <v>93</v>
      </c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6" t="s">
        <v>345</v>
      </c>
    </row>
    <row r="17" spans="1:51" s="25" customFormat="1" ht="47.25" hidden="1">
      <c r="A17" s="20">
        <v>4</v>
      </c>
      <c r="B17" s="20">
        <v>12</v>
      </c>
      <c r="C17" s="20" t="s">
        <v>67</v>
      </c>
      <c r="D17" s="20" t="s">
        <v>94</v>
      </c>
      <c r="E17" s="20" t="s">
        <v>95</v>
      </c>
      <c r="F17" s="20">
        <v>1</v>
      </c>
      <c r="G17" s="20" t="s">
        <v>232</v>
      </c>
      <c r="H17" s="27" t="s">
        <v>101</v>
      </c>
      <c r="I17" s="20" t="s">
        <v>101</v>
      </c>
      <c r="J17" s="28">
        <v>2</v>
      </c>
      <c r="K17" s="20"/>
      <c r="L17" s="20" t="s">
        <v>53</v>
      </c>
      <c r="M17" s="20" t="s">
        <v>76</v>
      </c>
      <c r="N17" s="20" t="s">
        <v>134</v>
      </c>
      <c r="O17" s="34">
        <v>200</v>
      </c>
      <c r="P17" s="34">
        <v>240</v>
      </c>
      <c r="Q17" s="21">
        <v>240</v>
      </c>
      <c r="R17" s="21">
        <v>0</v>
      </c>
      <c r="S17" s="21">
        <v>0</v>
      </c>
      <c r="T17" s="21">
        <v>0</v>
      </c>
      <c r="U17" s="20" t="s">
        <v>84</v>
      </c>
      <c r="V17" s="20" t="s">
        <v>67</v>
      </c>
      <c r="W17" s="20" t="s">
        <v>90</v>
      </c>
      <c r="X17" s="24">
        <v>44407</v>
      </c>
      <c r="Y17" s="24">
        <v>44438</v>
      </c>
      <c r="Z17" s="20"/>
      <c r="AA17" s="20"/>
      <c r="AB17" s="20"/>
      <c r="AC17" s="20"/>
      <c r="AD17" s="20" t="s">
        <v>102</v>
      </c>
      <c r="AE17" s="20" t="s">
        <v>58</v>
      </c>
      <c r="AF17" s="20">
        <v>880</v>
      </c>
      <c r="AG17" s="20" t="s">
        <v>56</v>
      </c>
      <c r="AH17" s="20">
        <v>1</v>
      </c>
      <c r="AI17" s="23">
        <v>27000000000</v>
      </c>
      <c r="AJ17" s="20" t="s">
        <v>57</v>
      </c>
      <c r="AK17" s="24">
        <v>44469</v>
      </c>
      <c r="AL17" s="24">
        <v>44469</v>
      </c>
      <c r="AM17" s="24">
        <v>44834</v>
      </c>
      <c r="AN17" s="28" t="s">
        <v>93</v>
      </c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6" t="s">
        <v>345</v>
      </c>
    </row>
    <row r="18" spans="1:51" ht="45" customHeight="1">
      <c r="A18" s="8">
        <v>4</v>
      </c>
      <c r="B18" s="8">
        <v>13</v>
      </c>
      <c r="C18" s="8" t="s">
        <v>67</v>
      </c>
      <c r="D18" s="8" t="s">
        <v>94</v>
      </c>
      <c r="E18" s="8" t="s">
        <v>95</v>
      </c>
      <c r="F18" s="8">
        <v>1</v>
      </c>
      <c r="G18" s="8" t="s">
        <v>103</v>
      </c>
      <c r="H18" s="6" t="s">
        <v>100</v>
      </c>
      <c r="I18" s="8" t="s">
        <v>100</v>
      </c>
      <c r="J18" s="7">
        <v>2</v>
      </c>
      <c r="K18" s="8"/>
      <c r="L18" s="8" t="s">
        <v>53</v>
      </c>
      <c r="M18" s="8" t="s">
        <v>104</v>
      </c>
      <c r="N18" s="8" t="s">
        <v>134</v>
      </c>
      <c r="O18" s="33">
        <v>871.95</v>
      </c>
      <c r="P18" s="33">
        <f>O18*1.2</f>
        <v>1046.3399999999999</v>
      </c>
      <c r="Q18" s="14">
        <f>P18</f>
        <v>1046.3399999999999</v>
      </c>
      <c r="R18" s="14">
        <v>0</v>
      </c>
      <c r="S18" s="14">
        <v>0</v>
      </c>
      <c r="T18" s="14">
        <v>0</v>
      </c>
      <c r="U18" s="8" t="s">
        <v>77</v>
      </c>
      <c r="V18" s="8" t="s">
        <v>54</v>
      </c>
      <c r="W18" s="8" t="s">
        <v>55</v>
      </c>
      <c r="X18" s="9">
        <v>44499</v>
      </c>
      <c r="Y18" s="9">
        <v>44499</v>
      </c>
      <c r="Z18" s="8"/>
      <c r="AA18" s="8"/>
      <c r="AB18" s="8"/>
      <c r="AC18" s="8"/>
      <c r="AD18" s="8" t="s">
        <v>103</v>
      </c>
      <c r="AE18" s="8" t="s">
        <v>58</v>
      </c>
      <c r="AF18" s="8">
        <v>880</v>
      </c>
      <c r="AG18" s="8" t="s">
        <v>56</v>
      </c>
      <c r="AH18" s="8">
        <v>1</v>
      </c>
      <c r="AI18" s="16">
        <v>27000000000</v>
      </c>
      <c r="AJ18" s="8" t="s">
        <v>57</v>
      </c>
      <c r="AK18" s="9">
        <v>44499</v>
      </c>
      <c r="AL18" s="9">
        <v>44560</v>
      </c>
      <c r="AM18" s="9">
        <v>44560</v>
      </c>
      <c r="AN18" s="16">
        <v>2021</v>
      </c>
      <c r="AO18" s="8"/>
      <c r="AP18" s="8">
        <v>2021</v>
      </c>
      <c r="AQ18" s="8" t="s">
        <v>105</v>
      </c>
      <c r="AR18" s="8" t="s">
        <v>106</v>
      </c>
      <c r="AS18" s="8"/>
      <c r="AT18" s="8"/>
      <c r="AU18" s="44">
        <v>875.52</v>
      </c>
      <c r="AV18" s="8"/>
      <c r="AW18" s="8"/>
      <c r="AX18" s="8"/>
      <c r="AY18" s="17" t="s">
        <v>328</v>
      </c>
    </row>
    <row r="19" spans="1:51" ht="47.25">
      <c r="A19" s="8">
        <v>4</v>
      </c>
      <c r="B19" s="8">
        <v>14</v>
      </c>
      <c r="C19" s="8" t="s">
        <v>67</v>
      </c>
      <c r="D19" s="8" t="s">
        <v>94</v>
      </c>
      <c r="E19" s="8" t="s">
        <v>95</v>
      </c>
      <c r="F19" s="8">
        <v>1</v>
      </c>
      <c r="G19" s="8" t="s">
        <v>107</v>
      </c>
      <c r="H19" s="6" t="s">
        <v>108</v>
      </c>
      <c r="I19" s="8" t="s">
        <v>100</v>
      </c>
      <c r="J19" s="7">
        <v>2</v>
      </c>
      <c r="K19" s="8"/>
      <c r="L19" s="8" t="s">
        <v>53</v>
      </c>
      <c r="M19" s="8" t="s">
        <v>109</v>
      </c>
      <c r="N19" s="8" t="s">
        <v>134</v>
      </c>
      <c r="O19" s="33">
        <v>3110.65</v>
      </c>
      <c r="P19" s="33">
        <v>3732.7799999999997</v>
      </c>
      <c r="Q19" s="14">
        <v>3732.7799999999997</v>
      </c>
      <c r="R19" s="14">
        <v>0</v>
      </c>
      <c r="S19" s="14">
        <v>0</v>
      </c>
      <c r="T19" s="14">
        <v>0</v>
      </c>
      <c r="U19" s="8" t="s">
        <v>77</v>
      </c>
      <c r="V19" s="8" t="s">
        <v>54</v>
      </c>
      <c r="W19" s="8" t="s">
        <v>55</v>
      </c>
      <c r="X19" s="9">
        <v>44407</v>
      </c>
      <c r="Y19" s="9">
        <v>44438</v>
      </c>
      <c r="Z19" s="8"/>
      <c r="AA19" s="8"/>
      <c r="AB19" s="8"/>
      <c r="AC19" s="8"/>
      <c r="AD19" s="8" t="s">
        <v>107</v>
      </c>
      <c r="AE19" s="8" t="s">
        <v>58</v>
      </c>
      <c r="AF19" s="8">
        <v>880</v>
      </c>
      <c r="AG19" s="8" t="s">
        <v>56</v>
      </c>
      <c r="AH19" s="8">
        <v>1</v>
      </c>
      <c r="AI19" s="16">
        <v>27000000000</v>
      </c>
      <c r="AJ19" s="8" t="s">
        <v>57</v>
      </c>
      <c r="AK19" s="9">
        <v>44438</v>
      </c>
      <c r="AL19" s="9">
        <v>44469</v>
      </c>
      <c r="AM19" s="9">
        <v>44499</v>
      </c>
      <c r="AN19" s="16">
        <v>2021</v>
      </c>
      <c r="AO19" s="8"/>
      <c r="AP19" s="8">
        <v>2021</v>
      </c>
      <c r="AQ19" s="8" t="s">
        <v>110</v>
      </c>
      <c r="AR19" s="8" t="s">
        <v>111</v>
      </c>
      <c r="AS19" s="8"/>
      <c r="AT19" s="8"/>
      <c r="AU19" s="44">
        <v>3732.7799999999997</v>
      </c>
      <c r="AV19" s="8"/>
      <c r="AW19" s="8"/>
      <c r="AX19" s="8"/>
      <c r="AY19" s="17"/>
    </row>
    <row r="20" spans="1:51" ht="78.75" hidden="1">
      <c r="A20" s="8">
        <v>4</v>
      </c>
      <c r="B20" s="8">
        <v>15</v>
      </c>
      <c r="C20" s="8" t="s">
        <v>67</v>
      </c>
      <c r="D20" s="8" t="s">
        <v>94</v>
      </c>
      <c r="E20" s="8" t="s">
        <v>95</v>
      </c>
      <c r="F20" s="8">
        <v>1</v>
      </c>
      <c r="G20" s="8" t="s">
        <v>233</v>
      </c>
      <c r="H20" s="6" t="s">
        <v>113</v>
      </c>
      <c r="I20" s="8" t="s">
        <v>114</v>
      </c>
      <c r="J20" s="7">
        <v>2</v>
      </c>
      <c r="K20" s="8"/>
      <c r="L20" s="8" t="s">
        <v>53</v>
      </c>
      <c r="M20" s="8" t="s">
        <v>76</v>
      </c>
      <c r="N20" s="8" t="s">
        <v>134</v>
      </c>
      <c r="O20" s="33">
        <v>171</v>
      </c>
      <c r="P20" s="33">
        <v>205.2</v>
      </c>
      <c r="Q20" s="14">
        <v>205.2</v>
      </c>
      <c r="R20" s="14">
        <v>0</v>
      </c>
      <c r="S20" s="14">
        <v>0</v>
      </c>
      <c r="T20" s="14">
        <v>0</v>
      </c>
      <c r="U20" s="8" t="s">
        <v>84</v>
      </c>
      <c r="V20" s="8" t="s">
        <v>67</v>
      </c>
      <c r="W20" s="3" t="s">
        <v>90</v>
      </c>
      <c r="X20" s="9">
        <v>44316</v>
      </c>
      <c r="Y20" s="9">
        <v>44347</v>
      </c>
      <c r="Z20" s="3"/>
      <c r="AA20" s="8"/>
      <c r="AB20" s="3"/>
      <c r="AC20" s="5"/>
      <c r="AD20" s="8" t="s">
        <v>112</v>
      </c>
      <c r="AE20" s="8" t="s">
        <v>58</v>
      </c>
      <c r="AF20" s="8">
        <v>880</v>
      </c>
      <c r="AG20" s="8" t="s">
        <v>56</v>
      </c>
      <c r="AH20" s="8">
        <v>1</v>
      </c>
      <c r="AI20" s="16">
        <v>27000000000</v>
      </c>
      <c r="AJ20" s="8" t="s">
        <v>57</v>
      </c>
      <c r="AK20" s="9">
        <v>44347</v>
      </c>
      <c r="AL20" s="9">
        <v>44347</v>
      </c>
      <c r="AM20" s="9">
        <v>44926</v>
      </c>
      <c r="AN20" s="7">
        <v>2021</v>
      </c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17" t="s">
        <v>279</v>
      </c>
    </row>
    <row r="21" spans="1:51" ht="47.25">
      <c r="A21" s="8">
        <v>4</v>
      </c>
      <c r="B21" s="8">
        <v>16</v>
      </c>
      <c r="C21" s="8" t="s">
        <v>67</v>
      </c>
      <c r="D21" s="8" t="s">
        <v>94</v>
      </c>
      <c r="E21" s="8" t="s">
        <v>95</v>
      </c>
      <c r="F21" s="8">
        <v>1</v>
      </c>
      <c r="G21" s="8" t="s">
        <v>234</v>
      </c>
      <c r="H21" s="6" t="s">
        <v>113</v>
      </c>
      <c r="I21" s="8" t="s">
        <v>114</v>
      </c>
      <c r="J21" s="7">
        <v>2</v>
      </c>
      <c r="K21" s="8"/>
      <c r="L21" s="8" t="s">
        <v>53</v>
      </c>
      <c r="M21" s="8" t="s">
        <v>76</v>
      </c>
      <c r="N21" s="8" t="s">
        <v>134</v>
      </c>
      <c r="O21" s="33">
        <v>2620.8000000000002</v>
      </c>
      <c r="P21" s="33">
        <v>3144.96</v>
      </c>
      <c r="Q21" s="14">
        <v>3144.96</v>
      </c>
      <c r="R21" s="14">
        <v>0</v>
      </c>
      <c r="S21" s="14">
        <v>0</v>
      </c>
      <c r="T21" s="14">
        <v>0</v>
      </c>
      <c r="U21" s="8" t="s">
        <v>116</v>
      </c>
      <c r="V21" s="8" t="s">
        <v>67</v>
      </c>
      <c r="W21" s="3" t="s">
        <v>85</v>
      </c>
      <c r="X21" s="9">
        <v>44226</v>
      </c>
      <c r="Y21" s="9">
        <v>44226</v>
      </c>
      <c r="Z21" s="3" t="s">
        <v>229</v>
      </c>
      <c r="AA21" s="8" t="s">
        <v>117</v>
      </c>
      <c r="AB21" s="3">
        <v>7604258887</v>
      </c>
      <c r="AC21" s="5">
        <v>760401001</v>
      </c>
      <c r="AD21" s="8" t="s">
        <v>115</v>
      </c>
      <c r="AE21" s="8" t="s">
        <v>58</v>
      </c>
      <c r="AF21" s="8">
        <v>880</v>
      </c>
      <c r="AG21" s="8" t="s">
        <v>56</v>
      </c>
      <c r="AH21" s="8">
        <v>1</v>
      </c>
      <c r="AI21" s="16">
        <v>27000000000</v>
      </c>
      <c r="AJ21" s="8" t="s">
        <v>57</v>
      </c>
      <c r="AK21" s="9">
        <v>44226</v>
      </c>
      <c r="AL21" s="9">
        <v>44226</v>
      </c>
      <c r="AM21" s="9">
        <v>44591</v>
      </c>
      <c r="AN21" s="7" t="s">
        <v>93</v>
      </c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17"/>
    </row>
    <row r="22" spans="1:51" ht="47.25" hidden="1">
      <c r="A22" s="8">
        <v>4</v>
      </c>
      <c r="B22" s="8">
        <v>17</v>
      </c>
      <c r="C22" s="8" t="s">
        <v>67</v>
      </c>
      <c r="D22" s="8" t="s">
        <v>94</v>
      </c>
      <c r="E22" s="8" t="s">
        <v>95</v>
      </c>
      <c r="F22" s="8">
        <v>1</v>
      </c>
      <c r="G22" s="8" t="s">
        <v>235</v>
      </c>
      <c r="H22" s="6" t="s">
        <v>113</v>
      </c>
      <c r="I22" s="8" t="s">
        <v>114</v>
      </c>
      <c r="J22" s="7">
        <v>2</v>
      </c>
      <c r="K22" s="8"/>
      <c r="L22" s="8" t="s">
        <v>53</v>
      </c>
      <c r="M22" s="8" t="s">
        <v>76</v>
      </c>
      <c r="N22" s="8" t="s">
        <v>134</v>
      </c>
      <c r="O22" s="33">
        <v>1876.6</v>
      </c>
      <c r="P22" s="33">
        <v>2251.9199999999996</v>
      </c>
      <c r="Q22" s="14">
        <v>2251.9199999999996</v>
      </c>
      <c r="R22" s="14">
        <v>0</v>
      </c>
      <c r="S22" s="14">
        <v>0</v>
      </c>
      <c r="T22" s="14">
        <v>0</v>
      </c>
      <c r="U22" s="8" t="s">
        <v>116</v>
      </c>
      <c r="V22" s="8" t="s">
        <v>67</v>
      </c>
      <c r="W22" s="3" t="s">
        <v>85</v>
      </c>
      <c r="X22" s="9">
        <v>44377</v>
      </c>
      <c r="Y22" s="9">
        <v>44377</v>
      </c>
      <c r="Z22" s="3" t="s">
        <v>229</v>
      </c>
      <c r="AA22" s="8" t="s">
        <v>117</v>
      </c>
      <c r="AB22" s="3">
        <v>7604258887</v>
      </c>
      <c r="AC22" s="5">
        <v>760401001</v>
      </c>
      <c r="AD22" s="8" t="s">
        <v>118</v>
      </c>
      <c r="AE22" s="8" t="s">
        <v>58</v>
      </c>
      <c r="AF22" s="8">
        <v>880</v>
      </c>
      <c r="AG22" s="8" t="s">
        <v>56</v>
      </c>
      <c r="AH22" s="8">
        <v>1</v>
      </c>
      <c r="AI22" s="16">
        <v>27000000000</v>
      </c>
      <c r="AJ22" s="8" t="s">
        <v>57</v>
      </c>
      <c r="AK22" s="9">
        <v>44377</v>
      </c>
      <c r="AL22" s="9">
        <v>44377</v>
      </c>
      <c r="AM22" s="9">
        <v>44742</v>
      </c>
      <c r="AN22" s="7" t="s">
        <v>93</v>
      </c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17" t="s">
        <v>294</v>
      </c>
    </row>
    <row r="23" spans="1:51" ht="47.25">
      <c r="A23" s="8" t="s">
        <v>217</v>
      </c>
      <c r="B23" s="8">
        <v>18</v>
      </c>
      <c r="C23" s="8" t="s">
        <v>67</v>
      </c>
      <c r="D23" s="8" t="s">
        <v>94</v>
      </c>
      <c r="E23" s="8" t="s">
        <v>95</v>
      </c>
      <c r="F23" s="8">
        <v>1</v>
      </c>
      <c r="G23" s="8" t="s">
        <v>236</v>
      </c>
      <c r="H23" s="6" t="s">
        <v>113</v>
      </c>
      <c r="I23" s="8" t="s">
        <v>114</v>
      </c>
      <c r="J23" s="7">
        <v>2</v>
      </c>
      <c r="K23" s="8"/>
      <c r="L23" s="8" t="s">
        <v>53</v>
      </c>
      <c r="M23" s="8" t="s">
        <v>76</v>
      </c>
      <c r="N23" s="8" t="s">
        <v>134</v>
      </c>
      <c r="O23" s="33">
        <v>612</v>
      </c>
      <c r="P23" s="33">
        <v>734.4</v>
      </c>
      <c r="Q23" s="14">
        <v>734.4</v>
      </c>
      <c r="R23" s="14">
        <v>0</v>
      </c>
      <c r="S23" s="14">
        <v>0</v>
      </c>
      <c r="T23" s="14">
        <v>0</v>
      </c>
      <c r="U23" s="8" t="s">
        <v>116</v>
      </c>
      <c r="V23" s="8" t="s">
        <v>67</v>
      </c>
      <c r="W23" s="3" t="s">
        <v>85</v>
      </c>
      <c r="X23" s="9">
        <v>44346</v>
      </c>
      <c r="Y23" s="9">
        <v>44346</v>
      </c>
      <c r="Z23" s="3" t="s">
        <v>229</v>
      </c>
      <c r="AA23" s="8" t="s">
        <v>117</v>
      </c>
      <c r="AB23" s="3">
        <v>7604258887</v>
      </c>
      <c r="AC23" s="5">
        <v>760401001</v>
      </c>
      <c r="AD23" s="8" t="s">
        <v>119</v>
      </c>
      <c r="AE23" s="8" t="s">
        <v>58</v>
      </c>
      <c r="AF23" s="8">
        <v>880</v>
      </c>
      <c r="AG23" s="8" t="s">
        <v>56</v>
      </c>
      <c r="AH23" s="8">
        <v>1</v>
      </c>
      <c r="AI23" s="16">
        <v>27000000000</v>
      </c>
      <c r="AJ23" s="8" t="s">
        <v>57</v>
      </c>
      <c r="AK23" s="9">
        <v>44346</v>
      </c>
      <c r="AL23" s="9">
        <v>44346</v>
      </c>
      <c r="AM23" s="9">
        <v>44711</v>
      </c>
      <c r="AN23" s="7" t="s">
        <v>93</v>
      </c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17" t="s">
        <v>278</v>
      </c>
    </row>
    <row r="24" spans="1:51" ht="47.25">
      <c r="A24" s="8">
        <v>4</v>
      </c>
      <c r="B24" s="8">
        <v>19</v>
      </c>
      <c r="C24" s="8" t="s">
        <v>67</v>
      </c>
      <c r="D24" s="8" t="s">
        <v>94</v>
      </c>
      <c r="E24" s="8" t="s">
        <v>95</v>
      </c>
      <c r="F24" s="8">
        <v>1</v>
      </c>
      <c r="G24" s="8" t="s">
        <v>120</v>
      </c>
      <c r="H24" s="6" t="s">
        <v>121</v>
      </c>
      <c r="I24" s="6" t="s">
        <v>122</v>
      </c>
      <c r="J24" s="7">
        <v>2</v>
      </c>
      <c r="K24" s="8"/>
      <c r="L24" s="8" t="s">
        <v>53</v>
      </c>
      <c r="M24" s="8" t="s">
        <v>76</v>
      </c>
      <c r="N24" s="8" t="s">
        <v>134</v>
      </c>
      <c r="O24" s="33">
        <v>645</v>
      </c>
      <c r="P24" s="33">
        <f>O24*1.2</f>
        <v>774</v>
      </c>
      <c r="Q24" s="14">
        <f>P24</f>
        <v>774</v>
      </c>
      <c r="R24" s="14">
        <v>0</v>
      </c>
      <c r="S24" s="14">
        <v>0</v>
      </c>
      <c r="T24" s="14">
        <v>0</v>
      </c>
      <c r="U24" s="8" t="s">
        <v>116</v>
      </c>
      <c r="V24" s="8" t="s">
        <v>67</v>
      </c>
      <c r="W24" s="3" t="s">
        <v>85</v>
      </c>
      <c r="X24" s="9">
        <v>44285</v>
      </c>
      <c r="Y24" s="9">
        <v>44285</v>
      </c>
      <c r="Z24" s="3" t="s">
        <v>229</v>
      </c>
      <c r="AA24" s="8" t="s">
        <v>117</v>
      </c>
      <c r="AB24" s="3">
        <v>7604258887</v>
      </c>
      <c r="AC24" s="5">
        <v>760401001</v>
      </c>
      <c r="AD24" s="8" t="s">
        <v>120</v>
      </c>
      <c r="AE24" s="8" t="s">
        <v>58</v>
      </c>
      <c r="AF24" s="8">
        <v>880</v>
      </c>
      <c r="AG24" s="8" t="s">
        <v>56</v>
      </c>
      <c r="AH24" s="8">
        <v>1</v>
      </c>
      <c r="AI24" s="16">
        <v>27000000000</v>
      </c>
      <c r="AJ24" s="8" t="s">
        <v>57</v>
      </c>
      <c r="AK24" s="9">
        <v>44285</v>
      </c>
      <c r="AL24" s="9">
        <v>44285</v>
      </c>
      <c r="AM24" s="9">
        <v>44650</v>
      </c>
      <c r="AN24" s="7" t="s">
        <v>93</v>
      </c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17" t="s">
        <v>275</v>
      </c>
    </row>
    <row r="25" spans="1:51" ht="47.25" hidden="1">
      <c r="A25" s="8">
        <v>4</v>
      </c>
      <c r="B25" s="8">
        <v>20</v>
      </c>
      <c r="C25" s="8" t="s">
        <v>67</v>
      </c>
      <c r="D25" s="8" t="s">
        <v>94</v>
      </c>
      <c r="E25" s="8" t="s">
        <v>95</v>
      </c>
      <c r="F25" s="8">
        <v>1</v>
      </c>
      <c r="G25" s="8" t="s">
        <v>230</v>
      </c>
      <c r="H25" s="6" t="s">
        <v>113</v>
      </c>
      <c r="I25" s="8" t="s">
        <v>114</v>
      </c>
      <c r="J25" s="7">
        <v>1</v>
      </c>
      <c r="K25" s="8"/>
      <c r="L25" s="8" t="s">
        <v>53</v>
      </c>
      <c r="M25" s="8" t="s">
        <v>76</v>
      </c>
      <c r="N25" s="8" t="s">
        <v>134</v>
      </c>
      <c r="O25" s="33">
        <v>4716.7</v>
      </c>
      <c r="P25" s="33">
        <v>5660.04</v>
      </c>
      <c r="Q25" s="14">
        <v>5660.04</v>
      </c>
      <c r="R25" s="14">
        <v>0</v>
      </c>
      <c r="S25" s="14">
        <v>0</v>
      </c>
      <c r="T25" s="14">
        <v>0</v>
      </c>
      <c r="U25" s="8" t="s">
        <v>116</v>
      </c>
      <c r="V25" s="8" t="s">
        <v>67</v>
      </c>
      <c r="W25" s="3" t="s">
        <v>85</v>
      </c>
      <c r="X25" s="9">
        <v>44316</v>
      </c>
      <c r="Y25" s="9">
        <v>44316</v>
      </c>
      <c r="Z25" s="3" t="s">
        <v>229</v>
      </c>
      <c r="AA25" s="8" t="s">
        <v>124</v>
      </c>
      <c r="AB25" s="3">
        <v>7705307770</v>
      </c>
      <c r="AC25" s="5">
        <v>771901001</v>
      </c>
      <c r="AD25" s="8" t="s">
        <v>123</v>
      </c>
      <c r="AE25" s="8" t="s">
        <v>58</v>
      </c>
      <c r="AF25" s="8">
        <v>880</v>
      </c>
      <c r="AG25" s="8" t="s">
        <v>56</v>
      </c>
      <c r="AH25" s="8">
        <v>1</v>
      </c>
      <c r="AI25" s="16">
        <v>27000000000</v>
      </c>
      <c r="AJ25" s="8" t="s">
        <v>57</v>
      </c>
      <c r="AK25" s="9">
        <v>44316</v>
      </c>
      <c r="AL25" s="9">
        <v>44316</v>
      </c>
      <c r="AM25" s="9">
        <v>44681</v>
      </c>
      <c r="AN25" s="7" t="s">
        <v>93</v>
      </c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17" t="s">
        <v>313</v>
      </c>
    </row>
    <row r="26" spans="1:51" ht="109.5" customHeight="1">
      <c r="A26" s="8">
        <v>4</v>
      </c>
      <c r="B26" s="8">
        <v>21</v>
      </c>
      <c r="C26" s="8" t="s">
        <v>67</v>
      </c>
      <c r="D26" s="8" t="s">
        <v>94</v>
      </c>
      <c r="E26" s="8" t="s">
        <v>95</v>
      </c>
      <c r="F26" s="8">
        <v>1</v>
      </c>
      <c r="G26" s="8" t="s">
        <v>125</v>
      </c>
      <c r="H26" s="6" t="s">
        <v>121</v>
      </c>
      <c r="I26" s="6" t="s">
        <v>122</v>
      </c>
      <c r="J26" s="7">
        <v>2</v>
      </c>
      <c r="K26" s="8"/>
      <c r="L26" s="8" t="s">
        <v>53</v>
      </c>
      <c r="M26" s="8" t="s">
        <v>76</v>
      </c>
      <c r="N26" s="8" t="s">
        <v>134</v>
      </c>
      <c r="O26" s="33">
        <v>432.6</v>
      </c>
      <c r="P26" s="33">
        <f>O26</f>
        <v>432.6</v>
      </c>
      <c r="Q26" s="14">
        <f>P26</f>
        <v>432.6</v>
      </c>
      <c r="R26" s="14">
        <v>0</v>
      </c>
      <c r="S26" s="14">
        <v>0</v>
      </c>
      <c r="T26" s="14">
        <v>0</v>
      </c>
      <c r="U26" s="8" t="s">
        <v>126</v>
      </c>
      <c r="V26" s="8" t="s">
        <v>54</v>
      </c>
      <c r="W26" s="8" t="s">
        <v>55</v>
      </c>
      <c r="X26" s="9">
        <v>44499</v>
      </c>
      <c r="Y26" s="9">
        <v>44530</v>
      </c>
      <c r="Z26" s="3"/>
      <c r="AA26" s="8"/>
      <c r="AB26" s="5"/>
      <c r="AC26" s="5"/>
      <c r="AD26" s="8" t="s">
        <v>125</v>
      </c>
      <c r="AE26" s="8" t="s">
        <v>58</v>
      </c>
      <c r="AF26" s="8">
        <v>880</v>
      </c>
      <c r="AG26" s="8" t="s">
        <v>56</v>
      </c>
      <c r="AH26" s="8">
        <v>1</v>
      </c>
      <c r="AI26" s="16">
        <v>27000000000</v>
      </c>
      <c r="AJ26" s="8" t="s">
        <v>57</v>
      </c>
      <c r="AK26" s="9">
        <v>44560</v>
      </c>
      <c r="AL26" s="9">
        <v>44560</v>
      </c>
      <c r="AM26" s="9">
        <v>44926</v>
      </c>
      <c r="AN26" s="7">
        <v>2021</v>
      </c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17"/>
    </row>
    <row r="27" spans="1:51" ht="63" customHeight="1">
      <c r="A27" s="8">
        <v>4</v>
      </c>
      <c r="B27" s="8">
        <v>22</v>
      </c>
      <c r="C27" s="8" t="s">
        <v>67</v>
      </c>
      <c r="D27" s="8" t="s">
        <v>94</v>
      </c>
      <c r="E27" s="8" t="s">
        <v>95</v>
      </c>
      <c r="F27" s="8">
        <v>1</v>
      </c>
      <c r="G27" s="8" t="s">
        <v>237</v>
      </c>
      <c r="H27" s="6" t="s">
        <v>127</v>
      </c>
      <c r="I27" s="6" t="s">
        <v>128</v>
      </c>
      <c r="J27" s="7">
        <v>1</v>
      </c>
      <c r="K27" s="8"/>
      <c r="L27" s="8" t="s">
        <v>53</v>
      </c>
      <c r="M27" s="8" t="s">
        <v>76</v>
      </c>
      <c r="N27" s="8" t="s">
        <v>134</v>
      </c>
      <c r="O27" s="33">
        <v>4950</v>
      </c>
      <c r="P27" s="33">
        <f>O27*1.2</f>
        <v>5940</v>
      </c>
      <c r="Q27" s="14">
        <v>1980</v>
      </c>
      <c r="R27" s="14">
        <v>1980</v>
      </c>
      <c r="S27" s="14">
        <v>1980</v>
      </c>
      <c r="T27" s="14">
        <v>0</v>
      </c>
      <c r="U27" s="8" t="s">
        <v>126</v>
      </c>
      <c r="V27" s="8" t="s">
        <v>54</v>
      </c>
      <c r="W27" s="8" t="s">
        <v>55</v>
      </c>
      <c r="X27" s="9">
        <v>44346</v>
      </c>
      <c r="Y27" s="9">
        <v>44377</v>
      </c>
      <c r="Z27" s="3"/>
      <c r="AA27" s="8"/>
      <c r="AB27" s="5"/>
      <c r="AC27" s="5"/>
      <c r="AD27" s="8" t="s">
        <v>129</v>
      </c>
      <c r="AE27" s="8" t="s">
        <v>58</v>
      </c>
      <c r="AF27" s="8">
        <v>880</v>
      </c>
      <c r="AG27" s="8" t="s">
        <v>56</v>
      </c>
      <c r="AH27" s="8">
        <v>1</v>
      </c>
      <c r="AI27" s="16">
        <v>27000000000</v>
      </c>
      <c r="AJ27" s="8" t="s">
        <v>57</v>
      </c>
      <c r="AK27" s="9">
        <v>44377</v>
      </c>
      <c r="AL27" s="9">
        <v>44377</v>
      </c>
      <c r="AM27" s="9">
        <v>44377</v>
      </c>
      <c r="AN27" s="7" t="s">
        <v>70</v>
      </c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17" t="s">
        <v>276</v>
      </c>
    </row>
    <row r="28" spans="1:51" ht="63" hidden="1">
      <c r="A28" s="8">
        <v>4</v>
      </c>
      <c r="B28" s="8">
        <v>23</v>
      </c>
      <c r="C28" s="8" t="s">
        <v>67</v>
      </c>
      <c r="D28" s="8" t="s">
        <v>94</v>
      </c>
      <c r="E28" s="8" t="s">
        <v>95</v>
      </c>
      <c r="F28" s="8">
        <v>1</v>
      </c>
      <c r="G28" s="8" t="s">
        <v>238</v>
      </c>
      <c r="H28" s="6" t="s">
        <v>113</v>
      </c>
      <c r="I28" s="8" t="s">
        <v>114</v>
      </c>
      <c r="J28" s="7">
        <v>2</v>
      </c>
      <c r="K28" s="8"/>
      <c r="L28" s="8" t="s">
        <v>53</v>
      </c>
      <c r="M28" s="8" t="s">
        <v>76</v>
      </c>
      <c r="N28" s="8" t="s">
        <v>134</v>
      </c>
      <c r="O28" s="33">
        <v>400</v>
      </c>
      <c r="P28" s="33">
        <v>480</v>
      </c>
      <c r="Q28" s="14">
        <v>480</v>
      </c>
      <c r="R28" s="14">
        <v>0</v>
      </c>
      <c r="S28" s="14">
        <v>0</v>
      </c>
      <c r="T28" s="14">
        <v>0</v>
      </c>
      <c r="U28" s="8" t="s">
        <v>84</v>
      </c>
      <c r="V28" s="8" t="s">
        <v>67</v>
      </c>
      <c r="W28" s="3" t="s">
        <v>90</v>
      </c>
      <c r="X28" s="9">
        <v>44316</v>
      </c>
      <c r="Y28" s="9">
        <v>44347</v>
      </c>
      <c r="Z28" s="3"/>
      <c r="AA28" s="8"/>
      <c r="AB28" s="3"/>
      <c r="AC28" s="5"/>
      <c r="AD28" s="8" t="s">
        <v>130</v>
      </c>
      <c r="AE28" s="8" t="s">
        <v>58</v>
      </c>
      <c r="AF28" s="8">
        <v>880</v>
      </c>
      <c r="AG28" s="8" t="s">
        <v>56</v>
      </c>
      <c r="AH28" s="8">
        <v>1</v>
      </c>
      <c r="AI28" s="16">
        <v>27000000000</v>
      </c>
      <c r="AJ28" s="8" t="s">
        <v>57</v>
      </c>
      <c r="AK28" s="9">
        <v>44347</v>
      </c>
      <c r="AL28" s="9">
        <v>44347</v>
      </c>
      <c r="AM28" s="9">
        <v>44926</v>
      </c>
      <c r="AN28" s="7">
        <v>2021</v>
      </c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17" t="s">
        <v>279</v>
      </c>
    </row>
    <row r="29" spans="1:51" ht="84" customHeight="1">
      <c r="A29" s="3">
        <v>7</v>
      </c>
      <c r="B29" s="8">
        <v>24</v>
      </c>
      <c r="C29" s="8" t="s">
        <v>67</v>
      </c>
      <c r="D29" s="8" t="s">
        <v>131</v>
      </c>
      <c r="E29" s="3" t="s">
        <v>78</v>
      </c>
      <c r="F29" s="8">
        <v>1</v>
      </c>
      <c r="G29" s="3" t="s">
        <v>239</v>
      </c>
      <c r="H29" s="3" t="s">
        <v>132</v>
      </c>
      <c r="I29" s="3" t="s">
        <v>133</v>
      </c>
      <c r="J29" s="3">
        <v>1</v>
      </c>
      <c r="K29" s="3" t="s">
        <v>59</v>
      </c>
      <c r="L29" s="8" t="s">
        <v>53</v>
      </c>
      <c r="M29" s="3" t="s">
        <v>104</v>
      </c>
      <c r="N29" s="8" t="s">
        <v>134</v>
      </c>
      <c r="O29" s="33">
        <v>112.608</v>
      </c>
      <c r="P29" s="33">
        <f>O29</f>
        <v>112.608</v>
      </c>
      <c r="Q29" s="13">
        <v>84.456000000000003</v>
      </c>
      <c r="R29" s="14">
        <f>P29-Q29</f>
        <v>28.152000000000001</v>
      </c>
      <c r="S29" s="14">
        <v>0</v>
      </c>
      <c r="T29" s="14">
        <v>0</v>
      </c>
      <c r="U29" s="3" t="s">
        <v>84</v>
      </c>
      <c r="V29" s="8" t="s">
        <v>67</v>
      </c>
      <c r="W29" s="15" t="s">
        <v>90</v>
      </c>
      <c r="X29" s="10">
        <v>44286</v>
      </c>
      <c r="Y29" s="10">
        <v>44316</v>
      </c>
      <c r="Z29" s="8"/>
      <c r="AA29" s="8"/>
      <c r="AB29" s="8"/>
      <c r="AC29" s="8"/>
      <c r="AD29" s="3" t="str">
        <f>G29</f>
        <v>Оказание услуг страхования от несчастных случаев и болезней</v>
      </c>
      <c r="AE29" s="8" t="s">
        <v>58</v>
      </c>
      <c r="AF29" s="8">
        <v>880</v>
      </c>
      <c r="AG29" s="8" t="s">
        <v>56</v>
      </c>
      <c r="AH29" s="8">
        <v>1</v>
      </c>
      <c r="AI29" s="16" t="s">
        <v>135</v>
      </c>
      <c r="AJ29" s="8" t="s">
        <v>57</v>
      </c>
      <c r="AK29" s="36" t="s">
        <v>136</v>
      </c>
      <c r="AL29" s="6" t="s">
        <v>136</v>
      </c>
      <c r="AM29" s="6" t="s">
        <v>137</v>
      </c>
      <c r="AN29" s="8" t="s">
        <v>93</v>
      </c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17"/>
    </row>
    <row r="30" spans="1:51" ht="72" customHeight="1">
      <c r="A30" s="3">
        <v>7</v>
      </c>
      <c r="B30" s="8">
        <v>25</v>
      </c>
      <c r="C30" s="8" t="s">
        <v>67</v>
      </c>
      <c r="D30" s="8" t="s">
        <v>131</v>
      </c>
      <c r="E30" s="3" t="s">
        <v>78</v>
      </c>
      <c r="F30" s="8">
        <v>1</v>
      </c>
      <c r="G30" s="3" t="s">
        <v>240</v>
      </c>
      <c r="H30" s="3" t="s">
        <v>133</v>
      </c>
      <c r="I30" s="3" t="s">
        <v>133</v>
      </c>
      <c r="J30" s="3">
        <v>1</v>
      </c>
      <c r="K30" s="3" t="s">
        <v>59</v>
      </c>
      <c r="L30" s="8" t="s">
        <v>53</v>
      </c>
      <c r="M30" s="3" t="s">
        <v>104</v>
      </c>
      <c r="N30" s="8" t="s">
        <v>134</v>
      </c>
      <c r="O30" s="33">
        <v>1871.1344999999999</v>
      </c>
      <c r="P30" s="33">
        <f>O30</f>
        <v>1871.1344999999999</v>
      </c>
      <c r="Q30" s="13">
        <f>O30/2</f>
        <v>935.56724999999994</v>
      </c>
      <c r="R30" s="14">
        <f>P30-Q30</f>
        <v>935.56724999999994</v>
      </c>
      <c r="S30" s="14">
        <v>0</v>
      </c>
      <c r="T30" s="14">
        <v>0</v>
      </c>
      <c r="U30" s="3" t="s">
        <v>77</v>
      </c>
      <c r="V30" s="8" t="s">
        <v>54</v>
      </c>
      <c r="W30" s="3" t="s">
        <v>55</v>
      </c>
      <c r="X30" s="10">
        <v>44316</v>
      </c>
      <c r="Y30" s="10">
        <v>44346</v>
      </c>
      <c r="Z30" s="8"/>
      <c r="AA30" s="8"/>
      <c r="AB30" s="8"/>
      <c r="AC30" s="8"/>
      <c r="AD30" s="3" t="str">
        <f>G30</f>
        <v>Оказание услуг добровольного медицинского страхования</v>
      </c>
      <c r="AE30" s="8" t="s">
        <v>58</v>
      </c>
      <c r="AF30" s="8">
        <v>880</v>
      </c>
      <c r="AG30" s="8" t="s">
        <v>56</v>
      </c>
      <c r="AH30" s="8">
        <v>1</v>
      </c>
      <c r="AI30" s="16" t="s">
        <v>135</v>
      </c>
      <c r="AJ30" s="8" t="s">
        <v>57</v>
      </c>
      <c r="AK30" s="36" t="s">
        <v>136</v>
      </c>
      <c r="AL30" s="6" t="s">
        <v>138</v>
      </c>
      <c r="AM30" s="6" t="s">
        <v>137</v>
      </c>
      <c r="AN30" s="8" t="s">
        <v>93</v>
      </c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17"/>
    </row>
    <row r="31" spans="1:51" ht="67.5" customHeight="1">
      <c r="A31" s="8">
        <v>7</v>
      </c>
      <c r="B31" s="8">
        <v>26</v>
      </c>
      <c r="C31" s="8" t="s">
        <v>67</v>
      </c>
      <c r="D31" s="8" t="s">
        <v>139</v>
      </c>
      <c r="E31" s="30" t="s">
        <v>73</v>
      </c>
      <c r="F31" s="30">
        <v>1</v>
      </c>
      <c r="G31" s="8" t="s">
        <v>140</v>
      </c>
      <c r="H31" s="8" t="s">
        <v>141</v>
      </c>
      <c r="I31" s="8" t="s">
        <v>141</v>
      </c>
      <c r="J31" s="30">
        <v>2</v>
      </c>
      <c r="K31" s="45"/>
      <c r="L31" s="8" t="s">
        <v>53</v>
      </c>
      <c r="M31" s="8" t="s">
        <v>142</v>
      </c>
      <c r="N31" s="8" t="s">
        <v>134</v>
      </c>
      <c r="O31" s="46">
        <v>108.33</v>
      </c>
      <c r="P31" s="33">
        <f>O31*1.2</f>
        <v>129.99599999999998</v>
      </c>
      <c r="Q31" s="29">
        <v>129.99599999999998</v>
      </c>
      <c r="R31" s="29">
        <v>0</v>
      </c>
      <c r="S31" s="14">
        <v>0</v>
      </c>
      <c r="T31" s="14">
        <v>0</v>
      </c>
      <c r="U31" s="3" t="s">
        <v>126</v>
      </c>
      <c r="V31" s="8" t="s">
        <v>54</v>
      </c>
      <c r="W31" s="8" t="s">
        <v>55</v>
      </c>
      <c r="X31" s="31">
        <v>44255</v>
      </c>
      <c r="Y31" s="31">
        <v>44285</v>
      </c>
      <c r="Z31" s="45"/>
      <c r="AA31" s="45"/>
      <c r="AB31" s="5"/>
      <c r="AC31" s="5"/>
      <c r="AD31" s="47" t="s">
        <v>143</v>
      </c>
      <c r="AE31" s="8" t="s">
        <v>58</v>
      </c>
      <c r="AF31" s="8">
        <v>880</v>
      </c>
      <c r="AG31" s="8" t="s">
        <v>56</v>
      </c>
      <c r="AH31" s="8">
        <v>1</v>
      </c>
      <c r="AI31" s="16">
        <v>27000000000</v>
      </c>
      <c r="AJ31" s="8" t="s">
        <v>57</v>
      </c>
      <c r="AK31" s="31">
        <v>44286</v>
      </c>
      <c r="AL31" s="31">
        <v>44286</v>
      </c>
      <c r="AM31" s="31">
        <v>44316</v>
      </c>
      <c r="AN31" s="16">
        <v>2021</v>
      </c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17"/>
    </row>
    <row r="32" spans="1:51" ht="48.75" customHeight="1">
      <c r="A32" s="8">
        <v>7</v>
      </c>
      <c r="B32" s="8">
        <v>27</v>
      </c>
      <c r="C32" s="8" t="s">
        <v>67</v>
      </c>
      <c r="D32" s="8" t="s">
        <v>139</v>
      </c>
      <c r="E32" s="30" t="s">
        <v>73</v>
      </c>
      <c r="F32" s="3">
        <v>1</v>
      </c>
      <c r="G32" s="8" t="s">
        <v>144</v>
      </c>
      <c r="H32" s="8" t="s">
        <v>145</v>
      </c>
      <c r="I32" s="8" t="s">
        <v>145</v>
      </c>
      <c r="J32" s="8">
        <v>2</v>
      </c>
      <c r="K32" s="3"/>
      <c r="L32" s="8" t="s">
        <v>53</v>
      </c>
      <c r="M32" s="8" t="s">
        <v>76</v>
      </c>
      <c r="N32" s="8" t="s">
        <v>134</v>
      </c>
      <c r="O32" s="33">
        <v>700.8</v>
      </c>
      <c r="P32" s="33">
        <f t="shared" ref="P32:P43" si="5">O32*1.2</f>
        <v>840.95999999999992</v>
      </c>
      <c r="Q32" s="29">
        <v>840.95999999999992</v>
      </c>
      <c r="R32" s="29">
        <v>0</v>
      </c>
      <c r="S32" s="14">
        <v>0</v>
      </c>
      <c r="T32" s="14">
        <v>0</v>
      </c>
      <c r="U32" s="8" t="s">
        <v>126</v>
      </c>
      <c r="V32" s="8" t="s">
        <v>54</v>
      </c>
      <c r="W32" s="11" t="s">
        <v>55</v>
      </c>
      <c r="X32" s="31">
        <v>44255</v>
      </c>
      <c r="Y32" s="31">
        <v>44283</v>
      </c>
      <c r="Z32" s="11"/>
      <c r="AA32" s="11"/>
      <c r="AB32" s="5"/>
      <c r="AC32" s="5"/>
      <c r="AD32" s="8" t="str">
        <f>G32</f>
        <v xml:space="preserve">Поставка однарозовых  гигиенических масок </v>
      </c>
      <c r="AE32" s="8" t="s">
        <v>58</v>
      </c>
      <c r="AF32" s="8">
        <v>880</v>
      </c>
      <c r="AG32" s="8" t="s">
        <v>56</v>
      </c>
      <c r="AH32" s="11">
        <v>1</v>
      </c>
      <c r="AI32" s="16">
        <v>27000000000</v>
      </c>
      <c r="AJ32" s="8" t="s">
        <v>57</v>
      </c>
      <c r="AK32" s="31">
        <v>44286</v>
      </c>
      <c r="AL32" s="31">
        <v>44286</v>
      </c>
      <c r="AM32" s="9">
        <v>44561</v>
      </c>
      <c r="AN32" s="16">
        <v>2021</v>
      </c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7"/>
    </row>
    <row r="33" spans="1:55" ht="85.5" customHeight="1">
      <c r="A33" s="8">
        <v>7</v>
      </c>
      <c r="B33" s="8">
        <v>28</v>
      </c>
      <c r="C33" s="8" t="s">
        <v>67</v>
      </c>
      <c r="D33" s="8" t="s">
        <v>139</v>
      </c>
      <c r="E33" s="30" t="s">
        <v>73</v>
      </c>
      <c r="F33" s="3">
        <v>1</v>
      </c>
      <c r="G33" s="8" t="s">
        <v>146</v>
      </c>
      <c r="H33" s="8" t="s">
        <v>147</v>
      </c>
      <c r="I33" s="8" t="s">
        <v>147</v>
      </c>
      <c r="J33" s="8">
        <v>2</v>
      </c>
      <c r="K33" s="3"/>
      <c r="L33" s="8" t="s">
        <v>53</v>
      </c>
      <c r="M33" s="8" t="s">
        <v>76</v>
      </c>
      <c r="N33" s="8" t="s">
        <v>134</v>
      </c>
      <c r="O33" s="33">
        <v>314.73599999999999</v>
      </c>
      <c r="P33" s="33">
        <f t="shared" si="5"/>
        <v>377.6832</v>
      </c>
      <c r="Q33" s="29">
        <v>377.6832</v>
      </c>
      <c r="R33" s="29">
        <v>0</v>
      </c>
      <c r="S33" s="14">
        <v>0</v>
      </c>
      <c r="T33" s="14">
        <v>0</v>
      </c>
      <c r="U33" s="8" t="s">
        <v>84</v>
      </c>
      <c r="V33" s="8" t="s">
        <v>54</v>
      </c>
      <c r="W33" s="11" t="s">
        <v>55</v>
      </c>
      <c r="X33" s="9">
        <v>44285</v>
      </c>
      <c r="Y33" s="9">
        <v>44316</v>
      </c>
      <c r="Z33" s="11"/>
      <c r="AA33" s="11"/>
      <c r="AB33" s="5"/>
      <c r="AC33" s="5"/>
      <c r="AD33" s="8" t="str">
        <f t="shared" ref="AD33:AD34" si="6">G33</f>
        <v>Поставка перчаток нитриловых и полиэтиленовых</v>
      </c>
      <c r="AE33" s="8" t="s">
        <v>58</v>
      </c>
      <c r="AF33" s="8">
        <v>880</v>
      </c>
      <c r="AG33" s="8" t="s">
        <v>56</v>
      </c>
      <c r="AH33" s="11">
        <v>1</v>
      </c>
      <c r="AI33" s="16">
        <v>27000000000</v>
      </c>
      <c r="AJ33" s="8" t="s">
        <v>57</v>
      </c>
      <c r="AK33" s="9">
        <v>44316</v>
      </c>
      <c r="AL33" s="9">
        <v>44316</v>
      </c>
      <c r="AM33" s="9">
        <v>44681</v>
      </c>
      <c r="AN33" s="16" t="s">
        <v>93</v>
      </c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7" t="s">
        <v>264</v>
      </c>
    </row>
    <row r="34" spans="1:55" ht="54" customHeight="1">
      <c r="A34" s="8">
        <v>7</v>
      </c>
      <c r="B34" s="8">
        <v>29</v>
      </c>
      <c r="C34" s="8" t="s">
        <v>67</v>
      </c>
      <c r="D34" s="8" t="s">
        <v>139</v>
      </c>
      <c r="E34" s="30" t="s">
        <v>73</v>
      </c>
      <c r="F34" s="3">
        <v>1</v>
      </c>
      <c r="G34" s="8" t="s">
        <v>148</v>
      </c>
      <c r="H34" s="8" t="s">
        <v>149</v>
      </c>
      <c r="I34" s="8" t="s">
        <v>149</v>
      </c>
      <c r="J34" s="8">
        <v>2</v>
      </c>
      <c r="K34" s="3"/>
      <c r="L34" s="8" t="s">
        <v>53</v>
      </c>
      <c r="M34" s="8" t="s">
        <v>76</v>
      </c>
      <c r="N34" s="8" t="s">
        <v>134</v>
      </c>
      <c r="O34" s="33">
        <v>298.38600000000002</v>
      </c>
      <c r="P34" s="33">
        <f t="shared" si="5"/>
        <v>358.06319999999999</v>
      </c>
      <c r="Q34" s="29">
        <v>358.06319999999999</v>
      </c>
      <c r="R34" s="29">
        <v>0</v>
      </c>
      <c r="S34" s="14">
        <v>0</v>
      </c>
      <c r="T34" s="14">
        <v>0</v>
      </c>
      <c r="U34" s="8" t="s">
        <v>126</v>
      </c>
      <c r="V34" s="8" t="s">
        <v>54</v>
      </c>
      <c r="W34" s="11" t="s">
        <v>55</v>
      </c>
      <c r="X34" s="9" t="s">
        <v>91</v>
      </c>
      <c r="Y34" s="9">
        <v>44285</v>
      </c>
      <c r="Z34" s="11"/>
      <c r="AA34" s="11"/>
      <c r="AB34" s="5"/>
      <c r="AC34" s="5"/>
      <c r="AD34" s="8" t="str">
        <f t="shared" si="6"/>
        <v>Поставка дезинфицирую-щих средств</v>
      </c>
      <c r="AE34" s="8" t="s">
        <v>58</v>
      </c>
      <c r="AF34" s="8">
        <v>880</v>
      </c>
      <c r="AG34" s="8" t="s">
        <v>56</v>
      </c>
      <c r="AH34" s="11">
        <v>1</v>
      </c>
      <c r="AI34" s="16">
        <v>27000000000</v>
      </c>
      <c r="AJ34" s="8" t="s">
        <v>57</v>
      </c>
      <c r="AK34" s="9">
        <v>44285</v>
      </c>
      <c r="AL34" s="9">
        <v>44285</v>
      </c>
      <c r="AM34" s="9">
        <v>44561</v>
      </c>
      <c r="AN34" s="16">
        <v>2021</v>
      </c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7"/>
    </row>
    <row r="35" spans="1:55" ht="45.75" customHeight="1">
      <c r="A35" s="3">
        <v>7</v>
      </c>
      <c r="B35" s="8">
        <v>30</v>
      </c>
      <c r="C35" s="3" t="s">
        <v>67</v>
      </c>
      <c r="D35" s="8" t="s">
        <v>139</v>
      </c>
      <c r="E35" s="8" t="s">
        <v>73</v>
      </c>
      <c r="F35" s="3">
        <v>1</v>
      </c>
      <c r="G35" s="8" t="s">
        <v>150</v>
      </c>
      <c r="H35" s="6" t="s">
        <v>147</v>
      </c>
      <c r="I35" s="6" t="s">
        <v>147</v>
      </c>
      <c r="J35" s="8">
        <v>2</v>
      </c>
      <c r="K35" s="3"/>
      <c r="L35" s="8" t="s">
        <v>53</v>
      </c>
      <c r="M35" s="8" t="s">
        <v>76</v>
      </c>
      <c r="N35" s="8" t="s">
        <v>134</v>
      </c>
      <c r="O35" s="33">
        <v>1551.135</v>
      </c>
      <c r="P35" s="37">
        <f t="shared" si="5"/>
        <v>1861.3619999999999</v>
      </c>
      <c r="Q35" s="29">
        <v>930.68</v>
      </c>
      <c r="R35" s="29">
        <f>Q35</f>
        <v>930.68</v>
      </c>
      <c r="S35" s="14">
        <v>0</v>
      </c>
      <c r="T35" s="14">
        <v>0</v>
      </c>
      <c r="U35" s="8" t="s">
        <v>126</v>
      </c>
      <c r="V35" s="3" t="s">
        <v>54</v>
      </c>
      <c r="W35" s="8" t="s">
        <v>55</v>
      </c>
      <c r="X35" s="9">
        <v>44407</v>
      </c>
      <c r="Y35" s="9">
        <v>44438</v>
      </c>
      <c r="Z35" s="11"/>
      <c r="AA35" s="11"/>
      <c r="AB35" s="5"/>
      <c r="AC35" s="5"/>
      <c r="AD35" s="8" t="s">
        <v>150</v>
      </c>
      <c r="AE35" s="8" t="s">
        <v>151</v>
      </c>
      <c r="AF35" s="8">
        <v>880</v>
      </c>
      <c r="AG35" s="8" t="s">
        <v>56</v>
      </c>
      <c r="AH35" s="11">
        <v>1</v>
      </c>
      <c r="AI35" s="16">
        <v>27000000000</v>
      </c>
      <c r="AJ35" s="8" t="s">
        <v>57</v>
      </c>
      <c r="AK35" s="9">
        <v>44438</v>
      </c>
      <c r="AL35" s="9">
        <v>44438</v>
      </c>
      <c r="AM35" s="9">
        <v>44545</v>
      </c>
      <c r="AN35" s="16" t="s">
        <v>93</v>
      </c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7" t="s">
        <v>314</v>
      </c>
    </row>
    <row r="36" spans="1:55" ht="103.5" customHeight="1">
      <c r="A36" s="3">
        <v>7</v>
      </c>
      <c r="B36" s="8">
        <v>31</v>
      </c>
      <c r="C36" s="3" t="s">
        <v>67</v>
      </c>
      <c r="D36" s="8" t="s">
        <v>139</v>
      </c>
      <c r="E36" s="8" t="s">
        <v>78</v>
      </c>
      <c r="F36" s="3">
        <v>1</v>
      </c>
      <c r="G36" s="8" t="s">
        <v>241</v>
      </c>
      <c r="H36" s="6" t="s">
        <v>152</v>
      </c>
      <c r="I36" s="6" t="s">
        <v>152</v>
      </c>
      <c r="J36" s="8">
        <v>2</v>
      </c>
      <c r="K36" s="3"/>
      <c r="L36" s="8" t="s">
        <v>53</v>
      </c>
      <c r="M36" s="8" t="s">
        <v>76</v>
      </c>
      <c r="N36" s="8" t="s">
        <v>134</v>
      </c>
      <c r="O36" s="33">
        <v>1843.78</v>
      </c>
      <c r="P36" s="37">
        <f t="shared" si="5"/>
        <v>2212.5360000000001</v>
      </c>
      <c r="Q36" s="29">
        <f>P36</f>
        <v>2212.5360000000001</v>
      </c>
      <c r="R36" s="29">
        <v>0</v>
      </c>
      <c r="S36" s="14">
        <v>0</v>
      </c>
      <c r="T36" s="14">
        <v>0</v>
      </c>
      <c r="U36" s="8" t="s">
        <v>116</v>
      </c>
      <c r="V36" s="8" t="s">
        <v>67</v>
      </c>
      <c r="W36" s="8" t="s">
        <v>90</v>
      </c>
      <c r="X36" s="9">
        <v>44226</v>
      </c>
      <c r="Y36" s="9">
        <v>44226</v>
      </c>
      <c r="Z36" s="11" t="s">
        <v>227</v>
      </c>
      <c r="AA36" s="11" t="s">
        <v>224</v>
      </c>
      <c r="AB36" s="5">
        <v>3904084539</v>
      </c>
      <c r="AC36" s="5">
        <v>390601001</v>
      </c>
      <c r="AD36" s="8" t="s">
        <v>153</v>
      </c>
      <c r="AE36" s="8" t="s">
        <v>151</v>
      </c>
      <c r="AF36" s="8">
        <v>880</v>
      </c>
      <c r="AG36" s="8" t="s">
        <v>56</v>
      </c>
      <c r="AH36" s="11">
        <v>1</v>
      </c>
      <c r="AI36" s="16">
        <v>27000000000</v>
      </c>
      <c r="AJ36" s="8" t="s">
        <v>57</v>
      </c>
      <c r="AK36" s="9">
        <v>44226</v>
      </c>
      <c r="AL36" s="9">
        <v>44226</v>
      </c>
      <c r="AM36" s="9">
        <v>44560</v>
      </c>
      <c r="AN36" s="16">
        <v>2021</v>
      </c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7"/>
    </row>
    <row r="37" spans="1:55" ht="164.25" hidden="1" customHeight="1">
      <c r="A37" s="3">
        <v>7</v>
      </c>
      <c r="B37" s="8">
        <v>32</v>
      </c>
      <c r="C37" s="8" t="s">
        <v>67</v>
      </c>
      <c r="D37" s="8" t="s">
        <v>154</v>
      </c>
      <c r="E37" s="3" t="s">
        <v>78</v>
      </c>
      <c r="F37" s="8">
        <v>1</v>
      </c>
      <c r="G37" s="3" t="s">
        <v>245</v>
      </c>
      <c r="H37" s="3" t="s">
        <v>155</v>
      </c>
      <c r="I37" s="3" t="s">
        <v>156</v>
      </c>
      <c r="J37" s="3">
        <v>2</v>
      </c>
      <c r="K37" s="3"/>
      <c r="L37" s="8" t="s">
        <v>53</v>
      </c>
      <c r="M37" s="3" t="s">
        <v>104</v>
      </c>
      <c r="N37" s="8" t="s">
        <v>134</v>
      </c>
      <c r="O37" s="33">
        <v>151.16</v>
      </c>
      <c r="P37" s="33">
        <f t="shared" si="5"/>
        <v>181.392</v>
      </c>
      <c r="Q37" s="29">
        <f t="shared" ref="Q37:Q43" si="7">P37</f>
        <v>181.392</v>
      </c>
      <c r="R37" s="14">
        <v>0</v>
      </c>
      <c r="S37" s="14">
        <v>0</v>
      </c>
      <c r="T37" s="14">
        <v>0</v>
      </c>
      <c r="U37" s="8" t="s">
        <v>84</v>
      </c>
      <c r="V37" s="8" t="s">
        <v>67</v>
      </c>
      <c r="W37" s="8" t="s">
        <v>90</v>
      </c>
      <c r="X37" s="36" t="s">
        <v>157</v>
      </c>
      <c r="Y37" s="48" t="s">
        <v>157</v>
      </c>
      <c r="Z37" s="3"/>
      <c r="AA37" s="3"/>
      <c r="AB37" s="3"/>
      <c r="AC37" s="3"/>
      <c r="AD37" s="3" t="s">
        <v>158</v>
      </c>
      <c r="AE37" s="8" t="s">
        <v>58</v>
      </c>
      <c r="AF37" s="8">
        <v>880</v>
      </c>
      <c r="AG37" s="8" t="s">
        <v>56</v>
      </c>
      <c r="AH37" s="8">
        <v>1</v>
      </c>
      <c r="AI37" s="16">
        <v>27000000000</v>
      </c>
      <c r="AJ37" s="8" t="s">
        <v>57</v>
      </c>
      <c r="AK37" s="4">
        <v>44285</v>
      </c>
      <c r="AL37" s="4">
        <v>44285</v>
      </c>
      <c r="AM37" s="9">
        <v>44316</v>
      </c>
      <c r="AN37" s="16">
        <v>2021</v>
      </c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17" t="s">
        <v>289</v>
      </c>
    </row>
    <row r="38" spans="1:55" ht="163.5" hidden="1" customHeight="1">
      <c r="A38" s="3">
        <v>7</v>
      </c>
      <c r="B38" s="8">
        <v>33</v>
      </c>
      <c r="C38" s="8" t="s">
        <v>67</v>
      </c>
      <c r="D38" s="8" t="s">
        <v>154</v>
      </c>
      <c r="E38" s="3" t="s">
        <v>78</v>
      </c>
      <c r="F38" s="8">
        <v>1</v>
      </c>
      <c r="G38" s="3" t="s">
        <v>246</v>
      </c>
      <c r="H38" s="3" t="s">
        <v>155</v>
      </c>
      <c r="I38" s="3" t="s">
        <v>156</v>
      </c>
      <c r="J38" s="3">
        <v>2</v>
      </c>
      <c r="K38" s="3"/>
      <c r="L38" s="8" t="s">
        <v>53</v>
      </c>
      <c r="M38" s="3" t="s">
        <v>104</v>
      </c>
      <c r="N38" s="8" t="s">
        <v>134</v>
      </c>
      <c r="O38" s="33">
        <v>229.125</v>
      </c>
      <c r="P38" s="33">
        <f t="shared" si="5"/>
        <v>274.95</v>
      </c>
      <c r="Q38" s="29">
        <f t="shared" si="7"/>
        <v>274.95</v>
      </c>
      <c r="R38" s="14">
        <v>0</v>
      </c>
      <c r="S38" s="14">
        <v>0</v>
      </c>
      <c r="T38" s="14">
        <v>0</v>
      </c>
      <c r="U38" s="8" t="s">
        <v>84</v>
      </c>
      <c r="V38" s="8" t="s">
        <v>67</v>
      </c>
      <c r="W38" s="8" t="s">
        <v>90</v>
      </c>
      <c r="X38" s="36" t="s">
        <v>159</v>
      </c>
      <c r="Y38" s="48" t="s">
        <v>159</v>
      </c>
      <c r="Z38" s="3"/>
      <c r="AA38" s="3"/>
      <c r="AB38" s="3"/>
      <c r="AC38" s="3"/>
      <c r="AD38" s="3" t="s">
        <v>158</v>
      </c>
      <c r="AE38" s="8" t="s">
        <v>58</v>
      </c>
      <c r="AF38" s="8">
        <v>880</v>
      </c>
      <c r="AG38" s="8" t="s">
        <v>56</v>
      </c>
      <c r="AH38" s="8">
        <v>1</v>
      </c>
      <c r="AI38" s="16">
        <v>27000000000</v>
      </c>
      <c r="AJ38" s="8" t="s">
        <v>57</v>
      </c>
      <c r="AK38" s="4">
        <v>44012</v>
      </c>
      <c r="AL38" s="9">
        <v>44377</v>
      </c>
      <c r="AM38" s="9">
        <v>44407</v>
      </c>
      <c r="AN38" s="16">
        <v>2021</v>
      </c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17" t="s">
        <v>289</v>
      </c>
    </row>
    <row r="39" spans="1:55" ht="183.75" customHeight="1">
      <c r="A39" s="3">
        <v>7</v>
      </c>
      <c r="B39" s="8">
        <v>34</v>
      </c>
      <c r="C39" s="8" t="s">
        <v>67</v>
      </c>
      <c r="D39" s="8" t="s">
        <v>154</v>
      </c>
      <c r="E39" s="3" t="s">
        <v>78</v>
      </c>
      <c r="F39" s="8">
        <v>1</v>
      </c>
      <c r="G39" s="3" t="s">
        <v>247</v>
      </c>
      <c r="H39" s="3" t="s">
        <v>155</v>
      </c>
      <c r="I39" s="3" t="s">
        <v>156</v>
      </c>
      <c r="J39" s="3">
        <v>2</v>
      </c>
      <c r="K39" s="3"/>
      <c r="L39" s="8" t="s">
        <v>53</v>
      </c>
      <c r="M39" s="3" t="s">
        <v>104</v>
      </c>
      <c r="N39" s="8" t="s">
        <v>134</v>
      </c>
      <c r="O39" s="33">
        <v>499.99</v>
      </c>
      <c r="P39" s="33">
        <v>499.99</v>
      </c>
      <c r="Q39" s="29">
        <f t="shared" si="7"/>
        <v>499.99</v>
      </c>
      <c r="R39" s="14">
        <v>0</v>
      </c>
      <c r="S39" s="14">
        <v>0</v>
      </c>
      <c r="T39" s="14">
        <v>0</v>
      </c>
      <c r="U39" s="8" t="s">
        <v>84</v>
      </c>
      <c r="V39" s="8" t="s">
        <v>54</v>
      </c>
      <c r="W39" s="3" t="s">
        <v>90</v>
      </c>
      <c r="X39" s="73" t="s">
        <v>346</v>
      </c>
      <c r="Y39" s="48" t="s">
        <v>347</v>
      </c>
      <c r="Z39" s="3"/>
      <c r="AA39" s="3"/>
      <c r="AB39" s="3"/>
      <c r="AC39" s="3"/>
      <c r="AD39" s="3" t="s">
        <v>158</v>
      </c>
      <c r="AE39" s="8" t="s">
        <v>58</v>
      </c>
      <c r="AF39" s="8">
        <v>880</v>
      </c>
      <c r="AG39" s="8" t="s">
        <v>56</v>
      </c>
      <c r="AH39" s="8">
        <v>1</v>
      </c>
      <c r="AI39" s="16">
        <v>27000000000</v>
      </c>
      <c r="AJ39" s="8" t="s">
        <v>57</v>
      </c>
      <c r="AK39" s="4">
        <v>44560</v>
      </c>
      <c r="AL39" s="9">
        <v>44560</v>
      </c>
      <c r="AM39" s="9">
        <v>44560</v>
      </c>
      <c r="AN39" s="16">
        <v>2021</v>
      </c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17" t="s">
        <v>348</v>
      </c>
    </row>
    <row r="40" spans="1:55" ht="213" hidden="1" customHeight="1">
      <c r="A40" s="3">
        <v>7</v>
      </c>
      <c r="B40" s="8">
        <v>35</v>
      </c>
      <c r="C40" s="8" t="s">
        <v>67</v>
      </c>
      <c r="D40" s="8" t="s">
        <v>154</v>
      </c>
      <c r="E40" s="3" t="s">
        <v>78</v>
      </c>
      <c r="F40" s="8">
        <v>1</v>
      </c>
      <c r="G40" s="3" t="s">
        <v>248</v>
      </c>
      <c r="H40" s="3" t="s">
        <v>155</v>
      </c>
      <c r="I40" s="3" t="s">
        <v>156</v>
      </c>
      <c r="J40" s="3">
        <v>2</v>
      </c>
      <c r="K40" s="3"/>
      <c r="L40" s="8" t="s">
        <v>53</v>
      </c>
      <c r="M40" s="3" t="s">
        <v>104</v>
      </c>
      <c r="N40" s="8" t="s">
        <v>134</v>
      </c>
      <c r="O40" s="33">
        <v>134.35300000000001</v>
      </c>
      <c r="P40" s="33">
        <f t="shared" si="5"/>
        <v>161.2236</v>
      </c>
      <c r="Q40" s="29">
        <f t="shared" si="7"/>
        <v>161.2236</v>
      </c>
      <c r="R40" s="14">
        <v>0</v>
      </c>
      <c r="S40" s="14">
        <v>0</v>
      </c>
      <c r="T40" s="14">
        <v>0</v>
      </c>
      <c r="U40" s="8" t="s">
        <v>84</v>
      </c>
      <c r="V40" s="8" t="s">
        <v>67</v>
      </c>
      <c r="W40" s="3" t="s">
        <v>90</v>
      </c>
      <c r="X40" s="36" t="s">
        <v>160</v>
      </c>
      <c r="Y40" s="48" t="s">
        <v>160</v>
      </c>
      <c r="Z40" s="3"/>
      <c r="AA40" s="3"/>
      <c r="AB40" s="3"/>
      <c r="AC40" s="3"/>
      <c r="AD40" s="3" t="s">
        <v>158</v>
      </c>
      <c r="AE40" s="8" t="s">
        <v>58</v>
      </c>
      <c r="AF40" s="8">
        <v>880</v>
      </c>
      <c r="AG40" s="8" t="s">
        <v>56</v>
      </c>
      <c r="AH40" s="8">
        <v>1</v>
      </c>
      <c r="AI40" s="16">
        <v>27000000000</v>
      </c>
      <c r="AJ40" s="8" t="s">
        <v>57</v>
      </c>
      <c r="AK40" s="4">
        <v>44438</v>
      </c>
      <c r="AL40" s="4">
        <v>44438</v>
      </c>
      <c r="AM40" s="4">
        <v>44469</v>
      </c>
      <c r="AN40" s="16">
        <v>2021</v>
      </c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17" t="s">
        <v>289</v>
      </c>
    </row>
    <row r="41" spans="1:55" ht="159.75" customHeight="1">
      <c r="A41" s="3">
        <v>7</v>
      </c>
      <c r="B41" s="8">
        <v>36</v>
      </c>
      <c r="C41" s="8" t="s">
        <v>67</v>
      </c>
      <c r="D41" s="8" t="s">
        <v>154</v>
      </c>
      <c r="E41" s="3" t="s">
        <v>78</v>
      </c>
      <c r="F41" s="8">
        <v>1</v>
      </c>
      <c r="G41" s="3" t="s">
        <v>274</v>
      </c>
      <c r="H41" s="3" t="s">
        <v>155</v>
      </c>
      <c r="I41" s="3" t="s">
        <v>156</v>
      </c>
      <c r="J41" s="3">
        <v>2</v>
      </c>
      <c r="K41" s="3"/>
      <c r="L41" s="8" t="s">
        <v>53</v>
      </c>
      <c r="M41" s="3" t="s">
        <v>104</v>
      </c>
      <c r="N41" s="8" t="s">
        <v>134</v>
      </c>
      <c r="O41" s="33">
        <v>260</v>
      </c>
      <c r="P41" s="33">
        <f t="shared" si="5"/>
        <v>312</v>
      </c>
      <c r="Q41" s="29">
        <f t="shared" si="7"/>
        <v>312</v>
      </c>
      <c r="R41" s="14">
        <v>0</v>
      </c>
      <c r="S41" s="14">
        <v>0</v>
      </c>
      <c r="T41" s="14">
        <v>0</v>
      </c>
      <c r="U41" s="8" t="s">
        <v>84</v>
      </c>
      <c r="V41" s="8" t="s">
        <v>67</v>
      </c>
      <c r="W41" s="8" t="s">
        <v>90</v>
      </c>
      <c r="X41" s="36" t="s">
        <v>157</v>
      </c>
      <c r="Y41" s="48" t="s">
        <v>161</v>
      </c>
      <c r="Z41" s="3"/>
      <c r="AA41" s="3"/>
      <c r="AB41" s="3"/>
      <c r="AC41" s="3"/>
      <c r="AD41" s="3" t="s">
        <v>158</v>
      </c>
      <c r="AE41" s="8" t="s">
        <v>58</v>
      </c>
      <c r="AF41" s="8">
        <v>880</v>
      </c>
      <c r="AG41" s="8" t="s">
        <v>56</v>
      </c>
      <c r="AH41" s="8">
        <v>1</v>
      </c>
      <c r="AI41" s="16">
        <v>27000000000</v>
      </c>
      <c r="AJ41" s="8" t="s">
        <v>57</v>
      </c>
      <c r="AK41" s="4">
        <v>44316</v>
      </c>
      <c r="AL41" s="9">
        <v>44316</v>
      </c>
      <c r="AM41" s="9">
        <v>44346</v>
      </c>
      <c r="AN41" s="16">
        <v>2021</v>
      </c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17" t="s">
        <v>266</v>
      </c>
    </row>
    <row r="42" spans="1:55" ht="158.25" customHeight="1">
      <c r="A42" s="3">
        <v>7</v>
      </c>
      <c r="B42" s="8">
        <v>37</v>
      </c>
      <c r="C42" s="8" t="s">
        <v>67</v>
      </c>
      <c r="D42" s="8" t="s">
        <v>154</v>
      </c>
      <c r="E42" s="3" t="s">
        <v>78</v>
      </c>
      <c r="F42" s="8">
        <v>1</v>
      </c>
      <c r="G42" s="3" t="s">
        <v>249</v>
      </c>
      <c r="H42" s="3" t="s">
        <v>155</v>
      </c>
      <c r="I42" s="3" t="s">
        <v>156</v>
      </c>
      <c r="J42" s="3">
        <v>2</v>
      </c>
      <c r="K42" s="3"/>
      <c r="L42" s="8" t="s">
        <v>53</v>
      </c>
      <c r="M42" s="3" t="s">
        <v>104</v>
      </c>
      <c r="N42" s="8" t="s">
        <v>134</v>
      </c>
      <c r="O42" s="33">
        <v>550.53499999999997</v>
      </c>
      <c r="P42" s="33">
        <f t="shared" si="5"/>
        <v>660.64199999999994</v>
      </c>
      <c r="Q42" s="29">
        <f t="shared" si="7"/>
        <v>660.64199999999994</v>
      </c>
      <c r="R42" s="14">
        <v>0</v>
      </c>
      <c r="S42" s="14">
        <v>0</v>
      </c>
      <c r="T42" s="14">
        <v>0</v>
      </c>
      <c r="U42" s="8" t="s">
        <v>77</v>
      </c>
      <c r="V42" s="8" t="s">
        <v>54</v>
      </c>
      <c r="W42" s="8" t="s">
        <v>55</v>
      </c>
      <c r="X42" s="36" t="s">
        <v>157</v>
      </c>
      <c r="Y42" s="48" t="s">
        <v>161</v>
      </c>
      <c r="Z42" s="3"/>
      <c r="AA42" s="3"/>
      <c r="AB42" s="3"/>
      <c r="AC42" s="3"/>
      <c r="AD42" s="3" t="s">
        <v>158</v>
      </c>
      <c r="AE42" s="8" t="s">
        <v>58</v>
      </c>
      <c r="AF42" s="8">
        <v>880</v>
      </c>
      <c r="AG42" s="8" t="s">
        <v>56</v>
      </c>
      <c r="AH42" s="8">
        <v>1</v>
      </c>
      <c r="AI42" s="16">
        <v>27000000000</v>
      </c>
      <c r="AJ42" s="8" t="s">
        <v>57</v>
      </c>
      <c r="AK42" s="4">
        <v>44316</v>
      </c>
      <c r="AL42" s="9">
        <f t="shared" ref="AL42" si="8">AK42</f>
        <v>44316</v>
      </c>
      <c r="AM42" s="9">
        <v>44346</v>
      </c>
      <c r="AN42" s="16">
        <v>2021</v>
      </c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17"/>
    </row>
    <row r="43" spans="1:55" ht="148.5" hidden="1" customHeight="1">
      <c r="A43" s="3">
        <v>7</v>
      </c>
      <c r="B43" s="8">
        <v>38</v>
      </c>
      <c r="C43" s="8" t="s">
        <v>67</v>
      </c>
      <c r="D43" s="8" t="s">
        <v>154</v>
      </c>
      <c r="E43" s="3" t="s">
        <v>78</v>
      </c>
      <c r="F43" s="8">
        <v>1</v>
      </c>
      <c r="G43" s="3" t="s">
        <v>250</v>
      </c>
      <c r="H43" s="3" t="s">
        <v>155</v>
      </c>
      <c r="I43" s="3" t="s">
        <v>156</v>
      </c>
      <c r="J43" s="3">
        <v>2</v>
      </c>
      <c r="K43" s="3"/>
      <c r="L43" s="8" t="s">
        <v>53</v>
      </c>
      <c r="M43" s="3" t="s">
        <v>104</v>
      </c>
      <c r="N43" s="8" t="s">
        <v>134</v>
      </c>
      <c r="O43" s="33">
        <v>180.245</v>
      </c>
      <c r="P43" s="33">
        <f t="shared" si="5"/>
        <v>216.29400000000001</v>
      </c>
      <c r="Q43" s="29">
        <f t="shared" si="7"/>
        <v>216.29400000000001</v>
      </c>
      <c r="R43" s="14">
        <v>0</v>
      </c>
      <c r="S43" s="14">
        <v>0</v>
      </c>
      <c r="T43" s="14">
        <v>0</v>
      </c>
      <c r="U43" s="8" t="s">
        <v>84</v>
      </c>
      <c r="V43" s="8" t="s">
        <v>67</v>
      </c>
      <c r="W43" s="8" t="s">
        <v>90</v>
      </c>
      <c r="X43" s="36" t="s">
        <v>161</v>
      </c>
      <c r="Y43" s="48" t="s">
        <v>161</v>
      </c>
      <c r="Z43" s="3"/>
      <c r="AA43" s="3"/>
      <c r="AB43" s="3"/>
      <c r="AC43" s="3"/>
      <c r="AD43" s="3" t="s">
        <v>158</v>
      </c>
      <c r="AE43" s="8" t="s">
        <v>58</v>
      </c>
      <c r="AF43" s="8">
        <v>880</v>
      </c>
      <c r="AG43" s="8" t="s">
        <v>56</v>
      </c>
      <c r="AH43" s="8">
        <v>1</v>
      </c>
      <c r="AI43" s="16">
        <v>27000000000</v>
      </c>
      <c r="AJ43" s="8" t="s">
        <v>57</v>
      </c>
      <c r="AK43" s="4">
        <v>44316</v>
      </c>
      <c r="AL43" s="9">
        <v>44316</v>
      </c>
      <c r="AM43" s="9">
        <v>44346</v>
      </c>
      <c r="AN43" s="16">
        <v>2021</v>
      </c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17" t="s">
        <v>289</v>
      </c>
    </row>
    <row r="44" spans="1:55" ht="43.5" customHeight="1">
      <c r="A44" s="3">
        <v>7</v>
      </c>
      <c r="B44" s="8">
        <v>39</v>
      </c>
      <c r="C44" s="3" t="s">
        <v>67</v>
      </c>
      <c r="D44" s="3" t="s">
        <v>162</v>
      </c>
      <c r="E44" s="3" t="s">
        <v>73</v>
      </c>
      <c r="F44" s="3">
        <v>1</v>
      </c>
      <c r="G44" s="3" t="s">
        <v>163</v>
      </c>
      <c r="H44" s="12">
        <v>17.2</v>
      </c>
      <c r="I44" s="3" t="s">
        <v>164</v>
      </c>
      <c r="J44" s="3">
        <v>2</v>
      </c>
      <c r="K44" s="3"/>
      <c r="L44" s="8" t="s">
        <v>53</v>
      </c>
      <c r="M44" s="3" t="s">
        <v>76</v>
      </c>
      <c r="N44" s="8" t="s">
        <v>134</v>
      </c>
      <c r="O44" s="37">
        <v>120</v>
      </c>
      <c r="P44" s="37">
        <v>144</v>
      </c>
      <c r="Q44" s="13">
        <f>P44</f>
        <v>144</v>
      </c>
      <c r="R44" s="14">
        <v>0</v>
      </c>
      <c r="S44" s="14">
        <v>0</v>
      </c>
      <c r="T44" s="14">
        <v>0</v>
      </c>
      <c r="U44" s="11" t="s">
        <v>126</v>
      </c>
      <c r="V44" s="11" t="s">
        <v>165</v>
      </c>
      <c r="W44" s="11" t="s">
        <v>55</v>
      </c>
      <c r="X44" s="31">
        <v>44226</v>
      </c>
      <c r="Y44" s="31">
        <v>44255</v>
      </c>
      <c r="Z44" s="11"/>
      <c r="AA44" s="11"/>
      <c r="AB44" s="11"/>
      <c r="AC44" s="11"/>
      <c r="AD44" s="11" t="s">
        <v>163</v>
      </c>
      <c r="AE44" s="11" t="s">
        <v>166</v>
      </c>
      <c r="AF44" s="11">
        <v>880</v>
      </c>
      <c r="AG44" s="11" t="s">
        <v>167</v>
      </c>
      <c r="AH44" s="11">
        <v>1</v>
      </c>
      <c r="AI44" s="1">
        <v>27000000000</v>
      </c>
      <c r="AJ44" s="11" t="s">
        <v>57</v>
      </c>
      <c r="AK44" s="31">
        <v>44285</v>
      </c>
      <c r="AL44" s="31">
        <v>44285</v>
      </c>
      <c r="AM44" s="31">
        <v>44285</v>
      </c>
      <c r="AN44" s="11" t="s">
        <v>93</v>
      </c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7"/>
    </row>
    <row r="45" spans="1:55" ht="51" customHeight="1">
      <c r="A45" s="8">
        <v>7</v>
      </c>
      <c r="B45" s="8">
        <v>40</v>
      </c>
      <c r="C45" s="8" t="s">
        <v>67</v>
      </c>
      <c r="D45" s="8" t="s">
        <v>162</v>
      </c>
      <c r="E45" s="8" t="s">
        <v>78</v>
      </c>
      <c r="F45" s="8">
        <v>1</v>
      </c>
      <c r="G45" s="8" t="s">
        <v>243</v>
      </c>
      <c r="H45" s="6" t="s">
        <v>168</v>
      </c>
      <c r="I45" s="8" t="s">
        <v>169</v>
      </c>
      <c r="J45" s="7">
        <v>1</v>
      </c>
      <c r="K45" s="8" t="s">
        <v>170</v>
      </c>
      <c r="L45" s="8" t="s">
        <v>53</v>
      </c>
      <c r="M45" s="8" t="s">
        <v>76</v>
      </c>
      <c r="N45" s="8" t="s">
        <v>134</v>
      </c>
      <c r="O45" s="33">
        <v>5640.84</v>
      </c>
      <c r="P45" s="33">
        <f>O45*1.2</f>
        <v>6769.0079999999998</v>
      </c>
      <c r="Q45" s="14">
        <f>P45</f>
        <v>6769.0079999999998</v>
      </c>
      <c r="R45" s="14">
        <v>0</v>
      </c>
      <c r="S45" s="14">
        <v>0</v>
      </c>
      <c r="T45" s="14">
        <v>0</v>
      </c>
      <c r="U45" s="8" t="s">
        <v>116</v>
      </c>
      <c r="V45" s="8" t="s">
        <v>67</v>
      </c>
      <c r="W45" s="8" t="s">
        <v>90</v>
      </c>
      <c r="X45" s="9">
        <v>44226</v>
      </c>
      <c r="Y45" s="9">
        <v>44226</v>
      </c>
      <c r="Z45" s="8" t="s">
        <v>228</v>
      </c>
      <c r="AA45" s="8" t="s">
        <v>252</v>
      </c>
      <c r="AB45" s="6" t="s">
        <v>171</v>
      </c>
      <c r="AC45" s="6" t="s">
        <v>172</v>
      </c>
      <c r="AD45" s="8" t="s">
        <v>173</v>
      </c>
      <c r="AE45" s="8" t="s">
        <v>166</v>
      </c>
      <c r="AF45" s="8">
        <v>880</v>
      </c>
      <c r="AG45" s="8" t="s">
        <v>167</v>
      </c>
      <c r="AH45" s="8">
        <v>1</v>
      </c>
      <c r="AI45" s="16">
        <v>27000000000</v>
      </c>
      <c r="AJ45" s="8" t="s">
        <v>57</v>
      </c>
      <c r="AK45" s="31">
        <v>43861</v>
      </c>
      <c r="AL45" s="31">
        <v>44227</v>
      </c>
      <c r="AM45" s="36" t="s">
        <v>174</v>
      </c>
      <c r="AN45" s="3">
        <v>2021</v>
      </c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17"/>
    </row>
    <row r="46" spans="1:55" s="52" customFormat="1" ht="66.75" customHeight="1">
      <c r="A46" s="8">
        <v>7</v>
      </c>
      <c r="B46" s="8">
        <v>41</v>
      </c>
      <c r="C46" s="8" t="s">
        <v>67</v>
      </c>
      <c r="D46" s="8" t="s">
        <v>175</v>
      </c>
      <c r="E46" s="8" t="s">
        <v>78</v>
      </c>
      <c r="F46" s="8">
        <v>1</v>
      </c>
      <c r="G46" s="3" t="s">
        <v>242</v>
      </c>
      <c r="H46" s="49" t="s">
        <v>176</v>
      </c>
      <c r="I46" s="49" t="s">
        <v>177</v>
      </c>
      <c r="J46" s="7">
        <v>2</v>
      </c>
      <c r="K46" s="8"/>
      <c r="L46" s="8" t="s">
        <v>53</v>
      </c>
      <c r="M46" s="8" t="s">
        <v>104</v>
      </c>
      <c r="N46" s="8" t="s">
        <v>134</v>
      </c>
      <c r="O46" s="33">
        <v>230</v>
      </c>
      <c r="P46" s="33">
        <v>276</v>
      </c>
      <c r="Q46" s="14">
        <v>276</v>
      </c>
      <c r="R46" s="50">
        <v>0</v>
      </c>
      <c r="S46" s="14">
        <v>0</v>
      </c>
      <c r="T46" s="14">
        <v>0</v>
      </c>
      <c r="U46" s="8" t="s">
        <v>77</v>
      </c>
      <c r="V46" s="11" t="s">
        <v>165</v>
      </c>
      <c r="W46" s="8" t="s">
        <v>55</v>
      </c>
      <c r="X46" s="31">
        <v>44286</v>
      </c>
      <c r="Y46" s="31">
        <v>44316</v>
      </c>
      <c r="Z46" s="31"/>
      <c r="AA46" s="8"/>
      <c r="AB46" s="8"/>
      <c r="AC46" s="8"/>
      <c r="AD46" s="51" t="str">
        <f>G46</f>
        <v>Оказание услуги по изготовлению полиграфической продукции</v>
      </c>
      <c r="AE46" s="8" t="s">
        <v>58</v>
      </c>
      <c r="AF46" s="8">
        <v>880</v>
      </c>
      <c r="AG46" s="8" t="s">
        <v>56</v>
      </c>
      <c r="AH46" s="8">
        <v>1</v>
      </c>
      <c r="AI46" s="16" t="s">
        <v>135</v>
      </c>
      <c r="AJ46" s="8" t="s">
        <v>57</v>
      </c>
      <c r="AK46" s="31">
        <v>44346</v>
      </c>
      <c r="AL46" s="31">
        <v>44346</v>
      </c>
      <c r="AM46" s="9">
        <v>44711</v>
      </c>
      <c r="AN46" s="8" t="s">
        <v>93</v>
      </c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17"/>
    </row>
    <row r="47" spans="1:55" s="68" customFormat="1" ht="85.5" customHeight="1">
      <c r="A47" s="8">
        <v>7</v>
      </c>
      <c r="B47" s="8">
        <v>42</v>
      </c>
      <c r="C47" s="8" t="s">
        <v>67</v>
      </c>
      <c r="D47" s="8" t="s">
        <v>178</v>
      </c>
      <c r="E47" s="8" t="s">
        <v>179</v>
      </c>
      <c r="F47" s="8">
        <v>1</v>
      </c>
      <c r="G47" s="8" t="s">
        <v>180</v>
      </c>
      <c r="H47" s="8" t="s">
        <v>181</v>
      </c>
      <c r="I47" s="30" t="s">
        <v>182</v>
      </c>
      <c r="J47" s="7">
        <v>1</v>
      </c>
      <c r="K47" s="8"/>
      <c r="L47" s="8" t="s">
        <v>53</v>
      </c>
      <c r="M47" s="8" t="s">
        <v>183</v>
      </c>
      <c r="N47" s="8" t="s">
        <v>134</v>
      </c>
      <c r="O47" s="33">
        <v>1469.587</v>
      </c>
      <c r="P47" s="33">
        <f>O47*1.2</f>
        <v>1763.5044</v>
      </c>
      <c r="Q47" s="14">
        <v>0</v>
      </c>
      <c r="R47" s="14">
        <v>587.83000000000004</v>
      </c>
      <c r="S47" s="14">
        <v>587.84</v>
      </c>
      <c r="T47" s="14">
        <v>587.83000000000004</v>
      </c>
      <c r="U47" s="3" t="s">
        <v>77</v>
      </c>
      <c r="V47" s="8" t="s">
        <v>54</v>
      </c>
      <c r="W47" s="8" t="s">
        <v>55</v>
      </c>
      <c r="X47" s="9">
        <v>44500</v>
      </c>
      <c r="Y47" s="9">
        <v>44530</v>
      </c>
      <c r="Z47" s="8"/>
      <c r="AA47" s="8"/>
      <c r="AB47" s="8"/>
      <c r="AC47" s="8"/>
      <c r="AD47" s="8" t="s">
        <v>184</v>
      </c>
      <c r="AE47" s="8" t="s">
        <v>58</v>
      </c>
      <c r="AF47" s="8">
        <v>880</v>
      </c>
      <c r="AG47" s="8" t="s">
        <v>56</v>
      </c>
      <c r="AH47" s="8">
        <v>1</v>
      </c>
      <c r="AI47" s="32">
        <v>27000000000</v>
      </c>
      <c r="AJ47" s="8" t="s">
        <v>57</v>
      </c>
      <c r="AK47" s="9">
        <v>44560</v>
      </c>
      <c r="AL47" s="9">
        <v>44562</v>
      </c>
      <c r="AM47" s="9">
        <v>45657</v>
      </c>
      <c r="AN47" s="16" t="s">
        <v>185</v>
      </c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53" t="s">
        <v>324</v>
      </c>
    </row>
    <row r="48" spans="1:55" s="63" customFormat="1" ht="96" customHeight="1">
      <c r="A48" s="8">
        <v>7</v>
      </c>
      <c r="B48" s="8">
        <v>43</v>
      </c>
      <c r="C48" s="8" t="s">
        <v>67</v>
      </c>
      <c r="D48" s="8" t="s">
        <v>178</v>
      </c>
      <c r="E48" s="8" t="s">
        <v>179</v>
      </c>
      <c r="F48" s="8">
        <v>1</v>
      </c>
      <c r="G48" s="8" t="s">
        <v>186</v>
      </c>
      <c r="H48" s="8" t="s">
        <v>181</v>
      </c>
      <c r="I48" s="30" t="s">
        <v>182</v>
      </c>
      <c r="J48" s="7">
        <v>1</v>
      </c>
      <c r="K48" s="8"/>
      <c r="L48" s="8" t="s">
        <v>53</v>
      </c>
      <c r="M48" s="8" t="s">
        <v>183</v>
      </c>
      <c r="N48" s="8" t="s">
        <v>134</v>
      </c>
      <c r="O48" s="33">
        <v>1399.855</v>
      </c>
      <c r="P48" s="33">
        <f>O48*1.2</f>
        <v>1679.826</v>
      </c>
      <c r="Q48" s="14">
        <v>0</v>
      </c>
      <c r="R48" s="14">
        <v>559.94000000000005</v>
      </c>
      <c r="S48" s="14">
        <v>559.94000000000005</v>
      </c>
      <c r="T48" s="14">
        <v>559.94000000000005</v>
      </c>
      <c r="U48" s="3" t="s">
        <v>77</v>
      </c>
      <c r="V48" s="8" t="s">
        <v>54</v>
      </c>
      <c r="W48" s="8" t="s">
        <v>55</v>
      </c>
      <c r="X48" s="9">
        <v>44500</v>
      </c>
      <c r="Y48" s="9">
        <v>44530</v>
      </c>
      <c r="Z48" s="8"/>
      <c r="AA48" s="8"/>
      <c r="AB48" s="8"/>
      <c r="AC48" s="8"/>
      <c r="AD48" s="8" t="s">
        <v>187</v>
      </c>
      <c r="AE48" s="8" t="s">
        <v>58</v>
      </c>
      <c r="AF48" s="8">
        <v>880</v>
      </c>
      <c r="AG48" s="8" t="s">
        <v>56</v>
      </c>
      <c r="AH48" s="8">
        <v>1</v>
      </c>
      <c r="AI48" s="32">
        <v>27000000000</v>
      </c>
      <c r="AJ48" s="8" t="s">
        <v>57</v>
      </c>
      <c r="AK48" s="9">
        <v>44560</v>
      </c>
      <c r="AL48" s="9">
        <v>44562</v>
      </c>
      <c r="AM48" s="9">
        <v>45657</v>
      </c>
      <c r="AN48" s="16" t="s">
        <v>185</v>
      </c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53" t="s">
        <v>324</v>
      </c>
      <c r="AZ48" s="68"/>
      <c r="BA48" s="68"/>
      <c r="BB48" s="68"/>
      <c r="BC48" s="68"/>
    </row>
    <row r="49" spans="1:52" ht="48" customHeight="1">
      <c r="A49" s="3">
        <v>7</v>
      </c>
      <c r="B49" s="8">
        <v>44</v>
      </c>
      <c r="C49" s="8" t="s">
        <v>67</v>
      </c>
      <c r="D49" s="8" t="s">
        <v>154</v>
      </c>
      <c r="E49" s="8" t="s">
        <v>73</v>
      </c>
      <c r="F49" s="3">
        <v>1</v>
      </c>
      <c r="G49" s="3" t="s">
        <v>188</v>
      </c>
      <c r="H49" s="36" t="s">
        <v>189</v>
      </c>
      <c r="I49" s="36" t="s">
        <v>189</v>
      </c>
      <c r="J49" s="3">
        <v>2</v>
      </c>
      <c r="K49" s="3"/>
      <c r="L49" s="8" t="s">
        <v>53</v>
      </c>
      <c r="M49" s="8" t="s">
        <v>76</v>
      </c>
      <c r="N49" s="8" t="s">
        <v>134</v>
      </c>
      <c r="O49" s="37">
        <v>566.6</v>
      </c>
      <c r="P49" s="37">
        <v>679.92</v>
      </c>
      <c r="Q49" s="13">
        <v>28</v>
      </c>
      <c r="R49" s="13">
        <f>P49-Q49</f>
        <v>651.91999999999996</v>
      </c>
      <c r="S49" s="14">
        <v>0</v>
      </c>
      <c r="T49" s="14">
        <v>0</v>
      </c>
      <c r="U49" s="3" t="s">
        <v>126</v>
      </c>
      <c r="V49" s="8" t="s">
        <v>54</v>
      </c>
      <c r="W49" s="8" t="s">
        <v>55</v>
      </c>
      <c r="X49" s="9">
        <v>44530</v>
      </c>
      <c r="Y49" s="9">
        <v>44560</v>
      </c>
      <c r="Z49" s="11"/>
      <c r="AA49" s="11"/>
      <c r="AB49" s="5"/>
      <c r="AC49" s="5"/>
      <c r="AD49" s="3" t="s">
        <v>188</v>
      </c>
      <c r="AE49" s="8" t="s">
        <v>58</v>
      </c>
      <c r="AF49" s="8">
        <v>880</v>
      </c>
      <c r="AG49" s="8" t="s">
        <v>56</v>
      </c>
      <c r="AH49" s="11">
        <v>1</v>
      </c>
      <c r="AI49" s="1">
        <v>27000000000</v>
      </c>
      <c r="AJ49" s="8" t="s">
        <v>57</v>
      </c>
      <c r="AK49" s="9">
        <v>44561</v>
      </c>
      <c r="AL49" s="9">
        <v>44561</v>
      </c>
      <c r="AM49" s="9">
        <v>44926</v>
      </c>
      <c r="AN49" s="1">
        <v>2022</v>
      </c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7"/>
    </row>
    <row r="50" spans="1:52" ht="51.75" customHeight="1">
      <c r="A50" s="3">
        <v>7</v>
      </c>
      <c r="B50" s="8">
        <v>45</v>
      </c>
      <c r="C50" s="8" t="s">
        <v>67</v>
      </c>
      <c r="D50" s="8" t="s">
        <v>154</v>
      </c>
      <c r="E50" s="8" t="s">
        <v>73</v>
      </c>
      <c r="F50" s="3">
        <v>1</v>
      </c>
      <c r="G50" s="8" t="s">
        <v>190</v>
      </c>
      <c r="H50" s="3" t="s">
        <v>191</v>
      </c>
      <c r="I50" s="3" t="s">
        <v>191</v>
      </c>
      <c r="J50" s="3">
        <v>2</v>
      </c>
      <c r="K50" s="3"/>
      <c r="L50" s="8" t="s">
        <v>53</v>
      </c>
      <c r="M50" s="8" t="s">
        <v>76</v>
      </c>
      <c r="N50" s="8" t="s">
        <v>134</v>
      </c>
      <c r="O50" s="37">
        <f>P50/1.2</f>
        <v>713.15499999999997</v>
      </c>
      <c r="P50" s="37">
        <v>855.78599999999994</v>
      </c>
      <c r="Q50" s="13">
        <v>330.45</v>
      </c>
      <c r="R50" s="13">
        <f>P50-Q50</f>
        <v>525.33600000000001</v>
      </c>
      <c r="S50" s="14">
        <v>0</v>
      </c>
      <c r="T50" s="14">
        <v>0</v>
      </c>
      <c r="U50" s="3" t="s">
        <v>126</v>
      </c>
      <c r="V50" s="8" t="s">
        <v>54</v>
      </c>
      <c r="W50" s="8" t="s">
        <v>55</v>
      </c>
      <c r="X50" s="9">
        <v>44438</v>
      </c>
      <c r="Y50" s="9">
        <v>44469</v>
      </c>
      <c r="Z50" s="11"/>
      <c r="AA50" s="11"/>
      <c r="AB50" s="5"/>
      <c r="AC50" s="5"/>
      <c r="AD50" s="8" t="s">
        <v>190</v>
      </c>
      <c r="AE50" s="8" t="s">
        <v>58</v>
      </c>
      <c r="AF50" s="8">
        <v>880</v>
      </c>
      <c r="AG50" s="8" t="s">
        <v>56</v>
      </c>
      <c r="AH50" s="11">
        <v>1</v>
      </c>
      <c r="AI50" s="1">
        <v>27000000000</v>
      </c>
      <c r="AJ50" s="8" t="s">
        <v>57</v>
      </c>
      <c r="AK50" s="9">
        <v>44469</v>
      </c>
      <c r="AL50" s="9">
        <v>44469</v>
      </c>
      <c r="AM50" s="9">
        <v>44834</v>
      </c>
      <c r="AN50" s="1" t="s">
        <v>93</v>
      </c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7" t="s">
        <v>316</v>
      </c>
    </row>
    <row r="51" spans="1:52" ht="57.75" customHeight="1">
      <c r="A51" s="3">
        <v>7</v>
      </c>
      <c r="B51" s="8">
        <v>46</v>
      </c>
      <c r="C51" s="8" t="s">
        <v>67</v>
      </c>
      <c r="D51" s="8" t="s">
        <v>154</v>
      </c>
      <c r="E51" s="8" t="s">
        <v>73</v>
      </c>
      <c r="F51" s="3">
        <v>1</v>
      </c>
      <c r="G51" s="8" t="s">
        <v>192</v>
      </c>
      <c r="H51" s="3" t="s">
        <v>193</v>
      </c>
      <c r="I51" s="3" t="s">
        <v>193</v>
      </c>
      <c r="J51" s="3">
        <v>2</v>
      </c>
      <c r="K51" s="3"/>
      <c r="L51" s="8" t="s">
        <v>53</v>
      </c>
      <c r="M51" s="8" t="s">
        <v>76</v>
      </c>
      <c r="N51" s="8" t="s">
        <v>134</v>
      </c>
      <c r="O51" s="37">
        <v>671.4</v>
      </c>
      <c r="P51" s="37">
        <v>805.68</v>
      </c>
      <c r="Q51" s="13">
        <v>537.12</v>
      </c>
      <c r="R51" s="13">
        <f>P51-Q51</f>
        <v>268.55999999999995</v>
      </c>
      <c r="S51" s="14">
        <v>0</v>
      </c>
      <c r="T51" s="14">
        <v>0</v>
      </c>
      <c r="U51" s="3" t="s">
        <v>126</v>
      </c>
      <c r="V51" s="8" t="s">
        <v>54</v>
      </c>
      <c r="W51" s="8" t="s">
        <v>55</v>
      </c>
      <c r="X51" s="9">
        <v>44255</v>
      </c>
      <c r="Y51" s="9">
        <v>44285</v>
      </c>
      <c r="Z51" s="11"/>
      <c r="AA51" s="11"/>
      <c r="AB51" s="5"/>
      <c r="AC51" s="5"/>
      <c r="AD51" s="8" t="s">
        <v>194</v>
      </c>
      <c r="AE51" s="8" t="s">
        <v>58</v>
      </c>
      <c r="AF51" s="8">
        <v>880</v>
      </c>
      <c r="AG51" s="8" t="s">
        <v>56</v>
      </c>
      <c r="AH51" s="11">
        <v>1</v>
      </c>
      <c r="AI51" s="1">
        <v>27000000000</v>
      </c>
      <c r="AJ51" s="8" t="s">
        <v>57</v>
      </c>
      <c r="AK51" s="9">
        <v>44316</v>
      </c>
      <c r="AL51" s="9">
        <v>44316</v>
      </c>
      <c r="AM51" s="9">
        <v>44681</v>
      </c>
      <c r="AN51" s="1" t="s">
        <v>93</v>
      </c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7"/>
    </row>
    <row r="52" spans="1:52" s="53" customFormat="1" ht="51" customHeight="1">
      <c r="A52" s="8">
        <v>7</v>
      </c>
      <c r="B52" s="8">
        <v>47</v>
      </c>
      <c r="C52" s="8" t="s">
        <v>67</v>
      </c>
      <c r="D52" s="8" t="s">
        <v>154</v>
      </c>
      <c r="E52" s="8" t="s">
        <v>73</v>
      </c>
      <c r="F52" s="8">
        <v>1</v>
      </c>
      <c r="G52" s="8" t="s">
        <v>196</v>
      </c>
      <c r="H52" s="8" t="s">
        <v>195</v>
      </c>
      <c r="I52" s="8" t="s">
        <v>195</v>
      </c>
      <c r="J52" s="8">
        <v>2</v>
      </c>
      <c r="K52" s="8"/>
      <c r="L52" s="8" t="s">
        <v>53</v>
      </c>
      <c r="M52" s="8" t="s">
        <v>76</v>
      </c>
      <c r="N52" s="8" t="s">
        <v>134</v>
      </c>
      <c r="O52" s="33">
        <v>1901.2</v>
      </c>
      <c r="P52" s="33">
        <v>2281.44</v>
      </c>
      <c r="Q52" s="14">
        <v>0</v>
      </c>
      <c r="R52" s="14">
        <f>P52</f>
        <v>2281.44</v>
      </c>
      <c r="S52" s="14">
        <v>0</v>
      </c>
      <c r="T52" s="14">
        <v>0</v>
      </c>
      <c r="U52" s="8" t="s">
        <v>126</v>
      </c>
      <c r="V52" s="8" t="s">
        <v>54</v>
      </c>
      <c r="W52" s="8" t="s">
        <v>55</v>
      </c>
      <c r="X52" s="9">
        <v>44530</v>
      </c>
      <c r="Y52" s="9">
        <v>44560</v>
      </c>
      <c r="Z52" s="8"/>
      <c r="AA52" s="8"/>
      <c r="AB52" s="8"/>
      <c r="AC52" s="8"/>
      <c r="AD52" s="8" t="s">
        <v>196</v>
      </c>
      <c r="AE52" s="8" t="s">
        <v>58</v>
      </c>
      <c r="AF52" s="8">
        <v>880</v>
      </c>
      <c r="AG52" s="8" t="s">
        <v>56</v>
      </c>
      <c r="AH52" s="8">
        <v>1</v>
      </c>
      <c r="AI52" s="1">
        <v>27000000000</v>
      </c>
      <c r="AJ52" s="8" t="s">
        <v>57</v>
      </c>
      <c r="AK52" s="9">
        <v>44560</v>
      </c>
      <c r="AL52" s="9">
        <v>44591</v>
      </c>
      <c r="AM52" s="9">
        <v>44925</v>
      </c>
      <c r="AN52" s="16">
        <v>2022</v>
      </c>
      <c r="AO52" s="8"/>
      <c r="AP52" s="8"/>
      <c r="AQ52" s="8"/>
      <c r="AR52" s="8"/>
      <c r="AS52" s="8"/>
      <c r="AT52" s="8"/>
      <c r="AU52" s="8"/>
      <c r="AV52" s="8"/>
      <c r="AW52" s="8"/>
      <c r="AX52" s="8"/>
      <c r="AZ52" s="69"/>
    </row>
    <row r="53" spans="1:52" s="54" customFormat="1" ht="57.75" customHeight="1">
      <c r="A53" s="8">
        <v>7</v>
      </c>
      <c r="B53" s="8">
        <v>48</v>
      </c>
      <c r="C53" s="8" t="s">
        <v>67</v>
      </c>
      <c r="D53" s="8" t="s">
        <v>154</v>
      </c>
      <c r="E53" s="8" t="s">
        <v>73</v>
      </c>
      <c r="F53" s="8">
        <v>1</v>
      </c>
      <c r="G53" s="8" t="s">
        <v>197</v>
      </c>
      <c r="H53" s="8" t="s">
        <v>198</v>
      </c>
      <c r="I53" s="8" t="s">
        <v>199</v>
      </c>
      <c r="J53" s="8">
        <v>2</v>
      </c>
      <c r="K53" s="8"/>
      <c r="L53" s="8" t="s">
        <v>53</v>
      </c>
      <c r="M53" s="3" t="s">
        <v>104</v>
      </c>
      <c r="N53" s="8" t="s">
        <v>134</v>
      </c>
      <c r="O53" s="33">
        <v>310.5</v>
      </c>
      <c r="P53" s="33">
        <f t="shared" ref="P53" si="9">O53*1.2</f>
        <v>372.59999999999997</v>
      </c>
      <c r="Q53" s="14">
        <v>300</v>
      </c>
      <c r="R53" s="14">
        <v>72.599999999999994</v>
      </c>
      <c r="S53" s="14">
        <v>0</v>
      </c>
      <c r="T53" s="14">
        <v>0</v>
      </c>
      <c r="U53" s="8" t="s">
        <v>126</v>
      </c>
      <c r="V53" s="11" t="s">
        <v>165</v>
      </c>
      <c r="W53" s="8" t="s">
        <v>55</v>
      </c>
      <c r="X53" s="9">
        <v>44255</v>
      </c>
      <c r="Y53" s="9">
        <v>44285</v>
      </c>
      <c r="Z53" s="8"/>
      <c r="AA53" s="8"/>
      <c r="AB53" s="5"/>
      <c r="AC53" s="5"/>
      <c r="AD53" s="8" t="str">
        <f t="shared" ref="AD53" si="10">G53</f>
        <v>Поставка и установка жаллюзи и рольставней</v>
      </c>
      <c r="AE53" s="8" t="s">
        <v>58</v>
      </c>
      <c r="AF53" s="8">
        <v>881</v>
      </c>
      <c r="AG53" s="8" t="s">
        <v>56</v>
      </c>
      <c r="AH53" s="8">
        <v>2</v>
      </c>
      <c r="AI53" s="1">
        <v>27000000000</v>
      </c>
      <c r="AJ53" s="8" t="s">
        <v>57</v>
      </c>
      <c r="AK53" s="9">
        <v>44316</v>
      </c>
      <c r="AL53" s="9">
        <v>44316</v>
      </c>
      <c r="AM53" s="9">
        <v>44651</v>
      </c>
      <c r="AN53" s="16" t="s">
        <v>93</v>
      </c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53"/>
    </row>
    <row r="54" spans="1:52" ht="43.5" customHeight="1">
      <c r="A54" s="3">
        <v>7</v>
      </c>
      <c r="B54" s="8">
        <v>49</v>
      </c>
      <c r="C54" s="8" t="s">
        <v>67</v>
      </c>
      <c r="D54" s="8" t="s">
        <v>154</v>
      </c>
      <c r="E54" s="8" t="s">
        <v>73</v>
      </c>
      <c r="F54" s="3">
        <v>1</v>
      </c>
      <c r="G54" s="8" t="s">
        <v>200</v>
      </c>
      <c r="H54" s="3" t="s">
        <v>201</v>
      </c>
      <c r="I54" s="3" t="s">
        <v>202</v>
      </c>
      <c r="J54" s="3">
        <v>2</v>
      </c>
      <c r="K54" s="3"/>
      <c r="L54" s="8" t="s">
        <v>53</v>
      </c>
      <c r="M54" s="8" t="s">
        <v>76</v>
      </c>
      <c r="N54" s="8" t="s">
        <v>134</v>
      </c>
      <c r="O54" s="37">
        <v>1561.538</v>
      </c>
      <c r="P54" s="37">
        <f t="shared" ref="P54:P62" si="11">O54*1.2</f>
        <v>1873.8455999999999</v>
      </c>
      <c r="Q54" s="13">
        <v>1249.23</v>
      </c>
      <c r="R54" s="13">
        <f>P54-Q54</f>
        <v>624.61559999999986</v>
      </c>
      <c r="S54" s="14">
        <v>0</v>
      </c>
      <c r="T54" s="14">
        <v>0</v>
      </c>
      <c r="U54" s="11" t="s">
        <v>77</v>
      </c>
      <c r="V54" s="8" t="s">
        <v>54</v>
      </c>
      <c r="W54" s="8" t="s">
        <v>55</v>
      </c>
      <c r="X54" s="4">
        <v>44285</v>
      </c>
      <c r="Y54" s="4">
        <v>44315</v>
      </c>
      <c r="Z54" s="11"/>
      <c r="AA54" s="11"/>
      <c r="AB54" s="5"/>
      <c r="AC54" s="5"/>
      <c r="AD54" s="8" t="s">
        <v>200</v>
      </c>
      <c r="AE54" s="8" t="s">
        <v>58</v>
      </c>
      <c r="AF54" s="8">
        <v>880</v>
      </c>
      <c r="AG54" s="8" t="s">
        <v>56</v>
      </c>
      <c r="AH54" s="11">
        <v>1</v>
      </c>
      <c r="AI54" s="1">
        <v>27000000000</v>
      </c>
      <c r="AJ54" s="8" t="s">
        <v>57</v>
      </c>
      <c r="AK54" s="4">
        <v>44346</v>
      </c>
      <c r="AL54" s="4">
        <v>44346</v>
      </c>
      <c r="AM54" s="4">
        <v>44711</v>
      </c>
      <c r="AN54" s="1" t="s">
        <v>93</v>
      </c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7"/>
    </row>
    <row r="55" spans="1:52" ht="234" customHeight="1">
      <c r="A55" s="30">
        <v>7</v>
      </c>
      <c r="B55" s="8">
        <v>50</v>
      </c>
      <c r="C55" s="8" t="s">
        <v>67</v>
      </c>
      <c r="D55" s="8" t="s">
        <v>226</v>
      </c>
      <c r="E55" s="8" t="s">
        <v>203</v>
      </c>
      <c r="F55" s="30">
        <v>1</v>
      </c>
      <c r="G55" s="8" t="s">
        <v>204</v>
      </c>
      <c r="H55" s="30" t="s">
        <v>205</v>
      </c>
      <c r="I55" s="30" t="s">
        <v>205</v>
      </c>
      <c r="J55" s="30">
        <v>1</v>
      </c>
      <c r="K55" s="30" t="s">
        <v>251</v>
      </c>
      <c r="L55" s="8" t="s">
        <v>53</v>
      </c>
      <c r="M55" s="8" t="s">
        <v>206</v>
      </c>
      <c r="N55" s="8" t="s">
        <v>134</v>
      </c>
      <c r="O55" s="46">
        <v>463415.68</v>
      </c>
      <c r="P55" s="46">
        <f t="shared" si="11"/>
        <v>556098.81599999999</v>
      </c>
      <c r="Q55" s="29">
        <f>P55</f>
        <v>556098.81599999999</v>
      </c>
      <c r="R55" s="29">
        <v>0</v>
      </c>
      <c r="S55" s="14">
        <v>0</v>
      </c>
      <c r="T55" s="14">
        <v>0</v>
      </c>
      <c r="U55" s="8" t="s">
        <v>207</v>
      </c>
      <c r="V55" s="8" t="s">
        <v>54</v>
      </c>
      <c r="W55" s="8" t="s">
        <v>55</v>
      </c>
      <c r="X55" s="31">
        <v>44499</v>
      </c>
      <c r="Y55" s="31">
        <v>44530</v>
      </c>
      <c r="Z55" s="30"/>
      <c r="AA55" s="30"/>
      <c r="AB55" s="30"/>
      <c r="AC55" s="30"/>
      <c r="AD55" s="8" t="str">
        <f>G55</f>
        <v>Организация системы интеллектуального учета электроэнергии с удаленным сбором данных (включая приобретение приборов учета, выполнение проектных, строительно-монтажных и пусконаладочных работ по модернизации / созданию системы
учета электроэнергии)</v>
      </c>
      <c r="AE55" s="8" t="s">
        <v>58</v>
      </c>
      <c r="AF55" s="8">
        <v>880</v>
      </c>
      <c r="AG55" s="8" t="s">
        <v>56</v>
      </c>
      <c r="AH55" s="8">
        <v>1</v>
      </c>
      <c r="AI55" s="16">
        <v>27000000000</v>
      </c>
      <c r="AJ55" s="8" t="s">
        <v>57</v>
      </c>
      <c r="AK55" s="31">
        <v>44560</v>
      </c>
      <c r="AL55" s="31">
        <v>44591</v>
      </c>
      <c r="AM55" s="31">
        <v>44620</v>
      </c>
      <c r="AN55" s="32">
        <v>2021</v>
      </c>
      <c r="AO55" s="30"/>
      <c r="AP55" s="30"/>
      <c r="AQ55" s="8" t="s">
        <v>208</v>
      </c>
      <c r="AR55" s="30"/>
      <c r="AS55" s="30">
        <v>2021</v>
      </c>
      <c r="AT55" s="30">
        <v>2021</v>
      </c>
      <c r="AU55" s="30"/>
      <c r="AV55" s="30"/>
      <c r="AW55" s="30"/>
      <c r="AX55" s="30"/>
      <c r="AY55" s="17"/>
    </row>
    <row r="56" spans="1:52" ht="71.25" customHeight="1">
      <c r="A56" s="8">
        <v>7</v>
      </c>
      <c r="B56" s="8">
        <v>51</v>
      </c>
      <c r="C56" s="8" t="s">
        <v>67</v>
      </c>
      <c r="D56" s="8" t="s">
        <v>226</v>
      </c>
      <c r="E56" s="8" t="s">
        <v>73</v>
      </c>
      <c r="F56" s="8">
        <v>1</v>
      </c>
      <c r="G56" s="8" t="s">
        <v>209</v>
      </c>
      <c r="H56" s="8" t="s">
        <v>210</v>
      </c>
      <c r="I56" s="8" t="s">
        <v>211</v>
      </c>
      <c r="J56" s="8">
        <v>2</v>
      </c>
      <c r="K56" s="8"/>
      <c r="L56" s="8" t="s">
        <v>53</v>
      </c>
      <c r="M56" s="8" t="s">
        <v>109</v>
      </c>
      <c r="N56" s="8" t="s">
        <v>134</v>
      </c>
      <c r="O56" s="33">
        <v>261.67</v>
      </c>
      <c r="P56" s="33">
        <f t="shared" si="11"/>
        <v>314.00400000000002</v>
      </c>
      <c r="Q56" s="14">
        <f>P56</f>
        <v>314.00400000000002</v>
      </c>
      <c r="R56" s="29">
        <v>0</v>
      </c>
      <c r="S56" s="14">
        <v>0</v>
      </c>
      <c r="T56" s="14">
        <v>0</v>
      </c>
      <c r="U56" s="3" t="s">
        <v>84</v>
      </c>
      <c r="V56" s="8" t="s">
        <v>54</v>
      </c>
      <c r="W56" s="8" t="s">
        <v>55</v>
      </c>
      <c r="X56" s="9">
        <v>44346</v>
      </c>
      <c r="Y56" s="9">
        <v>44377</v>
      </c>
      <c r="Z56" s="30"/>
      <c r="AA56" s="30"/>
      <c r="AB56" s="30"/>
      <c r="AC56" s="30"/>
      <c r="AD56" s="8" t="s">
        <v>212</v>
      </c>
      <c r="AE56" s="8" t="s">
        <v>58</v>
      </c>
      <c r="AF56" s="8">
        <v>880</v>
      </c>
      <c r="AG56" s="8" t="s">
        <v>56</v>
      </c>
      <c r="AH56" s="8">
        <v>1</v>
      </c>
      <c r="AI56" s="16">
        <v>27000000000</v>
      </c>
      <c r="AJ56" s="8" t="s">
        <v>57</v>
      </c>
      <c r="AK56" s="9">
        <v>44377</v>
      </c>
      <c r="AL56" s="9">
        <v>44377</v>
      </c>
      <c r="AM56" s="31">
        <v>44438</v>
      </c>
      <c r="AN56" s="32">
        <v>2021</v>
      </c>
      <c r="AO56" s="30"/>
      <c r="AP56" s="30"/>
      <c r="AQ56" s="8"/>
      <c r="AR56" s="30"/>
      <c r="AS56" s="30"/>
      <c r="AT56" s="30"/>
      <c r="AU56" s="30"/>
      <c r="AV56" s="30"/>
      <c r="AW56" s="30"/>
      <c r="AX56" s="30"/>
      <c r="AY56" s="17" t="s">
        <v>278</v>
      </c>
    </row>
    <row r="57" spans="1:52" ht="80.25" customHeight="1">
      <c r="A57" s="30">
        <v>7</v>
      </c>
      <c r="B57" s="8">
        <v>52</v>
      </c>
      <c r="C57" s="8" t="s">
        <v>67</v>
      </c>
      <c r="D57" s="8" t="s">
        <v>226</v>
      </c>
      <c r="E57" s="8" t="s">
        <v>73</v>
      </c>
      <c r="F57" s="30">
        <v>1</v>
      </c>
      <c r="G57" s="8" t="s">
        <v>213</v>
      </c>
      <c r="H57" s="30" t="s">
        <v>318</v>
      </c>
      <c r="I57" s="30" t="s">
        <v>319</v>
      </c>
      <c r="J57" s="30">
        <v>1</v>
      </c>
      <c r="K57" s="30"/>
      <c r="L57" s="8" t="s">
        <v>53</v>
      </c>
      <c r="M57" s="8" t="s">
        <v>109</v>
      </c>
      <c r="N57" s="8" t="s">
        <v>134</v>
      </c>
      <c r="O57" s="46">
        <v>1598.36</v>
      </c>
      <c r="P57" s="46">
        <f t="shared" si="11"/>
        <v>1918.0319999999997</v>
      </c>
      <c r="Q57" s="29">
        <f>P57</f>
        <v>1918.0319999999997</v>
      </c>
      <c r="R57" s="29">
        <v>0</v>
      </c>
      <c r="S57" s="14">
        <v>0</v>
      </c>
      <c r="T57" s="14">
        <v>0</v>
      </c>
      <c r="U57" s="8" t="s">
        <v>126</v>
      </c>
      <c r="V57" s="8" t="s">
        <v>67</v>
      </c>
      <c r="W57" s="8" t="s">
        <v>55</v>
      </c>
      <c r="X57" s="31">
        <v>44438</v>
      </c>
      <c r="Y57" s="31">
        <v>44469</v>
      </c>
      <c r="Z57" s="30"/>
      <c r="AA57" s="30"/>
      <c r="AB57" s="30"/>
      <c r="AC57" s="30"/>
      <c r="AD57" s="8" t="s">
        <v>213</v>
      </c>
      <c r="AE57" s="8" t="s">
        <v>58</v>
      </c>
      <c r="AF57" s="8">
        <v>880</v>
      </c>
      <c r="AG57" s="8" t="s">
        <v>225</v>
      </c>
      <c r="AH57" s="8">
        <v>1</v>
      </c>
      <c r="AI57" s="16">
        <v>27000000000</v>
      </c>
      <c r="AJ57" s="8" t="s">
        <v>57</v>
      </c>
      <c r="AK57" s="31">
        <v>44499</v>
      </c>
      <c r="AL57" s="31">
        <v>44499</v>
      </c>
      <c r="AM57" s="31">
        <v>44864</v>
      </c>
      <c r="AN57" s="32" t="s">
        <v>93</v>
      </c>
      <c r="AO57" s="30"/>
      <c r="AP57" s="30"/>
      <c r="AQ57" s="8"/>
      <c r="AR57" s="30"/>
      <c r="AS57" s="30"/>
      <c r="AT57" s="30"/>
      <c r="AU57" s="30"/>
      <c r="AV57" s="30"/>
      <c r="AW57" s="30"/>
      <c r="AX57" s="30"/>
      <c r="AY57" s="17" t="s">
        <v>317</v>
      </c>
    </row>
    <row r="58" spans="1:52" ht="78" customHeight="1">
      <c r="A58" s="8">
        <v>7</v>
      </c>
      <c r="B58" s="8">
        <v>53</v>
      </c>
      <c r="C58" s="8" t="s">
        <v>67</v>
      </c>
      <c r="D58" s="8" t="s">
        <v>226</v>
      </c>
      <c r="E58" s="8" t="s">
        <v>73</v>
      </c>
      <c r="F58" s="8">
        <v>1</v>
      </c>
      <c r="G58" s="8" t="s">
        <v>214</v>
      </c>
      <c r="H58" s="8" t="s">
        <v>215</v>
      </c>
      <c r="I58" s="8" t="s">
        <v>216</v>
      </c>
      <c r="J58" s="8">
        <v>1</v>
      </c>
      <c r="K58" s="8" t="s">
        <v>217</v>
      </c>
      <c r="L58" s="8" t="s">
        <v>53</v>
      </c>
      <c r="M58" s="8" t="s">
        <v>109</v>
      </c>
      <c r="N58" s="8" t="s">
        <v>134</v>
      </c>
      <c r="O58" s="33">
        <v>754.2</v>
      </c>
      <c r="P58" s="33">
        <f t="shared" si="11"/>
        <v>905.04000000000008</v>
      </c>
      <c r="Q58" s="14">
        <f>P58</f>
        <v>905.04000000000008</v>
      </c>
      <c r="R58" s="29">
        <v>0</v>
      </c>
      <c r="S58" s="14">
        <v>0</v>
      </c>
      <c r="T58" s="14">
        <v>0</v>
      </c>
      <c r="U58" s="3" t="s">
        <v>126</v>
      </c>
      <c r="V58" s="8" t="s">
        <v>54</v>
      </c>
      <c r="W58" s="8" t="s">
        <v>55</v>
      </c>
      <c r="X58" s="9">
        <v>44499</v>
      </c>
      <c r="Y58" s="9">
        <v>44499</v>
      </c>
      <c r="Z58" s="30"/>
      <c r="AA58" s="30"/>
      <c r="AB58" s="30"/>
      <c r="AC58" s="30"/>
      <c r="AD58" s="8" t="s">
        <v>218</v>
      </c>
      <c r="AE58" s="8" t="s">
        <v>58</v>
      </c>
      <c r="AF58" s="8">
        <v>880</v>
      </c>
      <c r="AG58" s="8" t="s">
        <v>225</v>
      </c>
      <c r="AH58" s="8">
        <v>1</v>
      </c>
      <c r="AI58" s="16">
        <v>27000000000</v>
      </c>
      <c r="AJ58" s="8" t="s">
        <v>57</v>
      </c>
      <c r="AK58" s="9">
        <v>44530</v>
      </c>
      <c r="AL58" s="31">
        <v>44165</v>
      </c>
      <c r="AM58" s="31">
        <v>44895</v>
      </c>
      <c r="AN58" s="32" t="s">
        <v>93</v>
      </c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17" t="s">
        <v>265</v>
      </c>
    </row>
    <row r="59" spans="1:52" ht="252.75" customHeight="1">
      <c r="A59" s="8">
        <v>4</v>
      </c>
      <c r="B59" s="8">
        <v>54</v>
      </c>
      <c r="C59" s="8" t="s">
        <v>67</v>
      </c>
      <c r="D59" s="8" t="s">
        <v>219</v>
      </c>
      <c r="E59" s="8" t="s">
        <v>95</v>
      </c>
      <c r="F59" s="8">
        <v>1</v>
      </c>
      <c r="G59" s="8" t="s">
        <v>220</v>
      </c>
      <c r="H59" s="6" t="s">
        <v>221</v>
      </c>
      <c r="I59" s="8" t="s">
        <v>222</v>
      </c>
      <c r="J59" s="7">
        <v>2</v>
      </c>
      <c r="K59" s="8"/>
      <c r="L59" s="8" t="s">
        <v>53</v>
      </c>
      <c r="M59" s="8" t="s">
        <v>183</v>
      </c>
      <c r="N59" s="8" t="s">
        <v>134</v>
      </c>
      <c r="O59" s="33">
        <v>416.66</v>
      </c>
      <c r="P59" s="33">
        <f t="shared" si="11"/>
        <v>499.99200000000002</v>
      </c>
      <c r="Q59" s="14">
        <v>336</v>
      </c>
      <c r="R59" s="14">
        <v>163.99</v>
      </c>
      <c r="S59" s="14">
        <v>0</v>
      </c>
      <c r="T59" s="14">
        <v>0</v>
      </c>
      <c r="U59" s="8" t="s">
        <v>84</v>
      </c>
      <c r="V59" s="8" t="s">
        <v>54</v>
      </c>
      <c r="W59" s="8" t="s">
        <v>55</v>
      </c>
      <c r="X59" s="9">
        <v>44285</v>
      </c>
      <c r="Y59" s="9">
        <v>44316</v>
      </c>
      <c r="Z59" s="8"/>
      <c r="AA59" s="8"/>
      <c r="AB59" s="8"/>
      <c r="AC59" s="8"/>
      <c r="AD59" s="8" t="s">
        <v>223</v>
      </c>
      <c r="AE59" s="8" t="s">
        <v>58</v>
      </c>
      <c r="AF59" s="8">
        <v>880</v>
      </c>
      <c r="AG59" s="8" t="s">
        <v>56</v>
      </c>
      <c r="AH59" s="8">
        <v>1</v>
      </c>
      <c r="AI59" s="16" t="s">
        <v>135</v>
      </c>
      <c r="AJ59" s="8" t="s">
        <v>57</v>
      </c>
      <c r="AK59" s="9">
        <v>44317</v>
      </c>
      <c r="AL59" s="9">
        <v>44317</v>
      </c>
      <c r="AM59" s="9">
        <v>44681</v>
      </c>
      <c r="AN59" s="8" t="s">
        <v>93</v>
      </c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43" t="s">
        <v>277</v>
      </c>
    </row>
    <row r="60" spans="1:52" ht="80.25" customHeight="1">
      <c r="A60" s="8">
        <v>7</v>
      </c>
      <c r="B60" s="8">
        <v>55</v>
      </c>
      <c r="C60" s="8" t="s">
        <v>67</v>
      </c>
      <c r="D60" s="8" t="s">
        <v>254</v>
      </c>
      <c r="E60" s="8" t="s">
        <v>255</v>
      </c>
      <c r="F60" s="8">
        <v>1</v>
      </c>
      <c r="G60" s="8" t="s">
        <v>256</v>
      </c>
      <c r="H60" s="6" t="s">
        <v>260</v>
      </c>
      <c r="I60" s="8" t="s">
        <v>260</v>
      </c>
      <c r="J60" s="7">
        <v>1</v>
      </c>
      <c r="K60" s="8" t="s">
        <v>261</v>
      </c>
      <c r="L60" s="8" t="s">
        <v>53</v>
      </c>
      <c r="M60" s="8" t="s">
        <v>183</v>
      </c>
      <c r="N60" s="8" t="s">
        <v>134</v>
      </c>
      <c r="O60" s="33">
        <v>72.305999999999997</v>
      </c>
      <c r="P60" s="33">
        <f t="shared" si="11"/>
        <v>86.767199999999988</v>
      </c>
      <c r="Q60" s="14">
        <f>P60</f>
        <v>86.767199999999988</v>
      </c>
      <c r="R60" s="14">
        <v>0</v>
      </c>
      <c r="S60" s="14">
        <v>0</v>
      </c>
      <c r="T60" s="14">
        <v>0</v>
      </c>
      <c r="U60" s="8" t="s">
        <v>259</v>
      </c>
      <c r="V60" s="8" t="s">
        <v>67</v>
      </c>
      <c r="W60" s="8" t="s">
        <v>90</v>
      </c>
      <c r="X60" s="9">
        <v>44285</v>
      </c>
      <c r="Y60" s="9">
        <v>44285</v>
      </c>
      <c r="Z60" s="8" t="s">
        <v>257</v>
      </c>
      <c r="AA60" s="8" t="s">
        <v>262</v>
      </c>
      <c r="AB60" s="8">
        <v>7707049388</v>
      </c>
      <c r="AC60" s="8">
        <v>390643001</v>
      </c>
      <c r="AD60" s="8" t="s">
        <v>255</v>
      </c>
      <c r="AE60" s="8" t="s">
        <v>58</v>
      </c>
      <c r="AF60" s="8">
        <v>881</v>
      </c>
      <c r="AG60" s="8" t="s">
        <v>56</v>
      </c>
      <c r="AH60" s="8">
        <v>1</v>
      </c>
      <c r="AI60" s="16" t="s">
        <v>135</v>
      </c>
      <c r="AJ60" s="8" t="s">
        <v>57</v>
      </c>
      <c r="AK60" s="9">
        <v>44271</v>
      </c>
      <c r="AL60" s="9">
        <v>44305</v>
      </c>
      <c r="AM60" s="9">
        <v>44608</v>
      </c>
      <c r="AN60" s="8" t="s">
        <v>93</v>
      </c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43" t="s">
        <v>258</v>
      </c>
    </row>
    <row r="61" spans="1:52" ht="80.25" customHeight="1">
      <c r="A61" s="8">
        <v>7</v>
      </c>
      <c r="B61" s="8">
        <v>56</v>
      </c>
      <c r="C61" s="8" t="s">
        <v>67</v>
      </c>
      <c r="D61" s="8" t="s">
        <v>139</v>
      </c>
      <c r="E61" s="30" t="s">
        <v>73</v>
      </c>
      <c r="F61" s="3">
        <v>1</v>
      </c>
      <c r="G61" s="8" t="s">
        <v>148</v>
      </c>
      <c r="H61" s="8" t="s">
        <v>149</v>
      </c>
      <c r="I61" s="8" t="s">
        <v>149</v>
      </c>
      <c r="J61" s="8">
        <v>2</v>
      </c>
      <c r="K61" s="3"/>
      <c r="L61" s="8" t="s">
        <v>53</v>
      </c>
      <c r="M61" s="8" t="s">
        <v>76</v>
      </c>
      <c r="N61" s="8" t="s">
        <v>134</v>
      </c>
      <c r="O61" s="33">
        <v>298.38600000000002</v>
      </c>
      <c r="P61" s="33">
        <f t="shared" si="11"/>
        <v>358.06319999999999</v>
      </c>
      <c r="Q61" s="29">
        <v>358.06319999999999</v>
      </c>
      <c r="R61" s="29">
        <v>0</v>
      </c>
      <c r="S61" s="14">
        <v>0</v>
      </c>
      <c r="T61" s="14">
        <v>0</v>
      </c>
      <c r="U61" s="8" t="s">
        <v>263</v>
      </c>
      <c r="V61" s="8" t="s">
        <v>54</v>
      </c>
      <c r="W61" s="11" t="s">
        <v>55</v>
      </c>
      <c r="X61" s="9">
        <v>44285</v>
      </c>
      <c r="Y61" s="9">
        <v>44285</v>
      </c>
      <c r="Z61" s="11"/>
      <c r="AA61" s="11"/>
      <c r="AB61" s="5"/>
      <c r="AC61" s="5"/>
      <c r="AD61" s="8" t="str">
        <f t="shared" ref="AD61" si="12">G61</f>
        <v>Поставка дезинфицирую-щих средств</v>
      </c>
      <c r="AE61" s="8" t="s">
        <v>58</v>
      </c>
      <c r="AF61" s="8">
        <v>880</v>
      </c>
      <c r="AG61" s="8" t="s">
        <v>56</v>
      </c>
      <c r="AH61" s="11">
        <v>1</v>
      </c>
      <c r="AI61" s="16">
        <v>27000000000</v>
      </c>
      <c r="AJ61" s="8" t="s">
        <v>57</v>
      </c>
      <c r="AK61" s="9">
        <v>44285</v>
      </c>
      <c r="AL61" s="9">
        <v>44285</v>
      </c>
      <c r="AM61" s="9">
        <v>44650</v>
      </c>
      <c r="AN61" s="16" t="s">
        <v>93</v>
      </c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43" t="s">
        <v>295</v>
      </c>
    </row>
    <row r="62" spans="1:52" ht="83.25" customHeight="1">
      <c r="A62" s="8">
        <v>7</v>
      </c>
      <c r="B62" s="8">
        <v>57</v>
      </c>
      <c r="C62" s="8" t="s">
        <v>67</v>
      </c>
      <c r="D62" s="8" t="s">
        <v>269</v>
      </c>
      <c r="E62" s="30" t="s">
        <v>78</v>
      </c>
      <c r="F62" s="3">
        <v>1</v>
      </c>
      <c r="G62" s="8" t="s">
        <v>273</v>
      </c>
      <c r="H62" s="8" t="s">
        <v>270</v>
      </c>
      <c r="I62" s="8" t="str">
        <f>H62</f>
        <v>69.20.1</v>
      </c>
      <c r="J62" s="8">
        <v>1</v>
      </c>
      <c r="K62" s="3" t="s">
        <v>271</v>
      </c>
      <c r="L62" s="8" t="s">
        <v>53</v>
      </c>
      <c r="M62" s="8" t="s">
        <v>104</v>
      </c>
      <c r="N62" s="8" t="s">
        <v>134</v>
      </c>
      <c r="O62" s="33">
        <v>500</v>
      </c>
      <c r="P62" s="33">
        <f t="shared" si="11"/>
        <v>600</v>
      </c>
      <c r="Q62" s="29">
        <v>300</v>
      </c>
      <c r="R62" s="29">
        <v>300</v>
      </c>
      <c r="S62" s="14">
        <v>0</v>
      </c>
      <c r="T62" s="14">
        <v>0</v>
      </c>
      <c r="U62" s="8" t="s">
        <v>268</v>
      </c>
      <c r="V62" s="8" t="s">
        <v>54</v>
      </c>
      <c r="W62" s="11" t="s">
        <v>55</v>
      </c>
      <c r="X62" s="9">
        <v>44316</v>
      </c>
      <c r="Y62" s="9">
        <v>44346</v>
      </c>
      <c r="Z62" s="11"/>
      <c r="AA62" s="11"/>
      <c r="AB62" s="5"/>
      <c r="AC62" s="5"/>
      <c r="AD62" s="8" t="s">
        <v>272</v>
      </c>
      <c r="AE62" s="8" t="s">
        <v>58</v>
      </c>
      <c r="AF62" s="8">
        <v>881</v>
      </c>
      <c r="AG62" s="8" t="s">
        <v>56</v>
      </c>
      <c r="AH62" s="11">
        <v>1</v>
      </c>
      <c r="AI62" s="16">
        <v>27000000001</v>
      </c>
      <c r="AJ62" s="8" t="s">
        <v>57</v>
      </c>
      <c r="AK62" s="9">
        <v>44316</v>
      </c>
      <c r="AL62" s="9">
        <v>44526</v>
      </c>
      <c r="AM62" s="9">
        <v>44613</v>
      </c>
      <c r="AN62" s="16" t="s">
        <v>93</v>
      </c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43" t="s">
        <v>267</v>
      </c>
    </row>
    <row r="63" spans="1:52" ht="156" customHeight="1">
      <c r="A63" s="8">
        <v>7</v>
      </c>
      <c r="B63" s="8">
        <v>58</v>
      </c>
      <c r="C63" s="8" t="s">
        <v>67</v>
      </c>
      <c r="D63" s="8" t="s">
        <v>154</v>
      </c>
      <c r="E63" s="8" t="s">
        <v>255</v>
      </c>
      <c r="F63" s="8">
        <v>1</v>
      </c>
      <c r="G63" s="8" t="s">
        <v>280</v>
      </c>
      <c r="H63" s="6" t="s">
        <v>260</v>
      </c>
      <c r="I63" s="8" t="s">
        <v>260</v>
      </c>
      <c r="J63" s="7">
        <v>1</v>
      </c>
      <c r="K63" s="8" t="s">
        <v>261</v>
      </c>
      <c r="L63" s="8" t="s">
        <v>53</v>
      </c>
      <c r="M63" s="8" t="s">
        <v>183</v>
      </c>
      <c r="N63" s="8" t="s">
        <v>134</v>
      </c>
      <c r="O63" s="33">
        <f>P63/1.2</f>
        <v>241.18666666666667</v>
      </c>
      <c r="P63" s="33">
        <v>289.42399999999998</v>
      </c>
      <c r="Q63" s="14">
        <f>P63</f>
        <v>289.42399999999998</v>
      </c>
      <c r="R63" s="14">
        <v>0</v>
      </c>
      <c r="S63" s="14">
        <v>0</v>
      </c>
      <c r="T63" s="14">
        <v>0</v>
      </c>
      <c r="U63" s="8" t="s">
        <v>259</v>
      </c>
      <c r="V63" s="8" t="s">
        <v>67</v>
      </c>
      <c r="W63" s="8" t="s">
        <v>90</v>
      </c>
      <c r="X63" s="9">
        <v>44346</v>
      </c>
      <c r="Y63" s="9">
        <v>44346</v>
      </c>
      <c r="Z63" s="8" t="s">
        <v>257</v>
      </c>
      <c r="AA63" s="8" t="s">
        <v>281</v>
      </c>
      <c r="AB63" s="8">
        <v>7707049388</v>
      </c>
      <c r="AC63" s="8">
        <v>390643001</v>
      </c>
      <c r="AD63" s="8" t="s">
        <v>255</v>
      </c>
      <c r="AE63" s="8" t="s">
        <v>58</v>
      </c>
      <c r="AF63" s="8">
        <v>881</v>
      </c>
      <c r="AG63" s="8" t="s">
        <v>56</v>
      </c>
      <c r="AH63" s="8">
        <v>1</v>
      </c>
      <c r="AI63" s="16" t="s">
        <v>135</v>
      </c>
      <c r="AJ63" s="8" t="s">
        <v>57</v>
      </c>
      <c r="AK63" s="9">
        <v>44346</v>
      </c>
      <c r="AL63" s="9">
        <v>44346</v>
      </c>
      <c r="AM63" s="9">
        <v>44681</v>
      </c>
      <c r="AN63" s="8" t="s">
        <v>93</v>
      </c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43" t="s">
        <v>282</v>
      </c>
    </row>
    <row r="64" spans="1:52" ht="83.25" customHeight="1">
      <c r="A64" s="8">
        <v>7</v>
      </c>
      <c r="B64" s="8">
        <v>59</v>
      </c>
      <c r="C64" s="8" t="s">
        <v>67</v>
      </c>
      <c r="D64" s="8" t="s">
        <v>178</v>
      </c>
      <c r="E64" s="30" t="s">
        <v>78</v>
      </c>
      <c r="F64" s="3">
        <v>1</v>
      </c>
      <c r="G64" s="8" t="s">
        <v>283</v>
      </c>
      <c r="H64" s="8"/>
      <c r="I64" s="8"/>
      <c r="J64" s="8">
        <v>2</v>
      </c>
      <c r="K64" s="3"/>
      <c r="L64" s="8" t="s">
        <v>285</v>
      </c>
      <c r="M64" s="8" t="s">
        <v>183</v>
      </c>
      <c r="N64" s="8" t="s">
        <v>134</v>
      </c>
      <c r="O64" s="33">
        <v>200</v>
      </c>
      <c r="P64" s="33">
        <v>240</v>
      </c>
      <c r="Q64" s="29">
        <v>240</v>
      </c>
      <c r="R64" s="29">
        <v>0</v>
      </c>
      <c r="S64" s="14">
        <v>0</v>
      </c>
      <c r="T64" s="14">
        <v>0</v>
      </c>
      <c r="U64" s="8" t="s">
        <v>263</v>
      </c>
      <c r="V64" s="8" t="s">
        <v>67</v>
      </c>
      <c r="W64" s="11" t="s">
        <v>90</v>
      </c>
      <c r="X64" s="9">
        <v>44346</v>
      </c>
      <c r="Y64" s="9">
        <v>44346</v>
      </c>
      <c r="Z64" s="11" t="s">
        <v>284</v>
      </c>
      <c r="AA64" s="11"/>
      <c r="AB64" s="5"/>
      <c r="AC64" s="5"/>
      <c r="AD64" s="8"/>
      <c r="AE64" s="8" t="s">
        <v>58</v>
      </c>
      <c r="AF64" s="8">
        <v>880</v>
      </c>
      <c r="AG64" s="8" t="s">
        <v>56</v>
      </c>
      <c r="AH64" s="11">
        <v>1</v>
      </c>
      <c r="AI64" s="16">
        <v>27000000000</v>
      </c>
      <c r="AJ64" s="8" t="s">
        <v>57</v>
      </c>
      <c r="AK64" s="9">
        <v>44346</v>
      </c>
      <c r="AL64" s="9"/>
      <c r="AM64" s="9"/>
      <c r="AN64" s="16" t="s">
        <v>93</v>
      </c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43" t="s">
        <v>282</v>
      </c>
    </row>
    <row r="65" spans="1:51" ht="134.25" customHeight="1">
      <c r="A65" s="8">
        <v>7</v>
      </c>
      <c r="B65" s="8">
        <v>60</v>
      </c>
      <c r="C65" s="8" t="s">
        <v>67</v>
      </c>
      <c r="D65" s="8" t="s">
        <v>154</v>
      </c>
      <c r="E65" s="30" t="s">
        <v>78</v>
      </c>
      <c r="F65" s="3">
        <v>1</v>
      </c>
      <c r="G65" s="8" t="s">
        <v>287</v>
      </c>
      <c r="H65" s="3" t="s">
        <v>155</v>
      </c>
      <c r="I65" s="3" t="s">
        <v>156</v>
      </c>
      <c r="J65" s="8">
        <v>2</v>
      </c>
      <c r="K65" s="3"/>
      <c r="L65" s="8" t="s">
        <v>53</v>
      </c>
      <c r="M65" s="8" t="s">
        <v>104</v>
      </c>
      <c r="N65" s="8" t="s">
        <v>134</v>
      </c>
      <c r="O65" s="33">
        <v>740</v>
      </c>
      <c r="P65" s="33">
        <f>O65*1.2</f>
        <v>888</v>
      </c>
      <c r="Q65" s="29">
        <f>P65</f>
        <v>888</v>
      </c>
      <c r="R65" s="29">
        <v>0</v>
      </c>
      <c r="S65" s="14">
        <v>0</v>
      </c>
      <c r="T65" s="14">
        <v>0</v>
      </c>
      <c r="U65" s="8" t="s">
        <v>290</v>
      </c>
      <c r="V65" s="8" t="s">
        <v>67</v>
      </c>
      <c r="W65" s="11" t="s">
        <v>55</v>
      </c>
      <c r="X65" s="9">
        <v>44377</v>
      </c>
      <c r="Y65" s="9">
        <v>44377</v>
      </c>
      <c r="Z65" s="11"/>
      <c r="AA65" s="11"/>
      <c r="AB65" s="5"/>
      <c r="AC65" s="5"/>
      <c r="AD65" s="8" t="s">
        <v>288</v>
      </c>
      <c r="AE65" s="8" t="s">
        <v>58</v>
      </c>
      <c r="AF65" s="8">
        <v>881</v>
      </c>
      <c r="AG65" s="8" t="s">
        <v>56</v>
      </c>
      <c r="AH65" s="11">
        <v>1</v>
      </c>
      <c r="AI65" s="16">
        <v>27000000000</v>
      </c>
      <c r="AJ65" s="8" t="s">
        <v>57</v>
      </c>
      <c r="AK65" s="9">
        <v>44377</v>
      </c>
      <c r="AL65" s="9">
        <v>44377</v>
      </c>
      <c r="AM65" s="9">
        <v>44407</v>
      </c>
      <c r="AN65" s="16">
        <v>2021</v>
      </c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43" t="s">
        <v>286</v>
      </c>
    </row>
    <row r="66" spans="1:51" ht="118.5" customHeight="1">
      <c r="A66" s="8">
        <v>4</v>
      </c>
      <c r="B66" s="8">
        <v>61</v>
      </c>
      <c r="C66" s="8" t="s">
        <v>67</v>
      </c>
      <c r="D66" s="8" t="s">
        <v>94</v>
      </c>
      <c r="E66" s="8" t="s">
        <v>95</v>
      </c>
      <c r="F66" s="8">
        <v>1</v>
      </c>
      <c r="G66" s="8" t="s">
        <v>291</v>
      </c>
      <c r="H66" s="6" t="s">
        <v>113</v>
      </c>
      <c r="I66" s="8" t="s">
        <v>114</v>
      </c>
      <c r="J66" s="7">
        <v>2</v>
      </c>
      <c r="K66" s="8"/>
      <c r="L66" s="8" t="s">
        <v>53</v>
      </c>
      <c r="M66" s="8" t="s">
        <v>76</v>
      </c>
      <c r="N66" s="8" t="s">
        <v>134</v>
      </c>
      <c r="O66" s="33">
        <f>P66/1.2</f>
        <v>1000</v>
      </c>
      <c r="P66" s="33">
        <v>1200</v>
      </c>
      <c r="Q66" s="14">
        <f>P66</f>
        <v>1200</v>
      </c>
      <c r="R66" s="14">
        <v>0</v>
      </c>
      <c r="S66" s="14">
        <v>0</v>
      </c>
      <c r="T66" s="14">
        <v>0</v>
      </c>
      <c r="U66" s="8" t="s">
        <v>116</v>
      </c>
      <c r="V66" s="8" t="s">
        <v>67</v>
      </c>
      <c r="W66" s="3" t="s">
        <v>85</v>
      </c>
      <c r="X66" s="9">
        <v>44377</v>
      </c>
      <c r="Y66" s="9">
        <v>44377</v>
      </c>
      <c r="Z66" s="3" t="s">
        <v>293</v>
      </c>
      <c r="AA66" s="8" t="s">
        <v>117</v>
      </c>
      <c r="AB66" s="3">
        <v>7604258887</v>
      </c>
      <c r="AC66" s="5">
        <v>760401001</v>
      </c>
      <c r="AD66" s="8" t="s">
        <v>115</v>
      </c>
      <c r="AE66" s="8" t="s">
        <v>58</v>
      </c>
      <c r="AF66" s="8">
        <v>880</v>
      </c>
      <c r="AG66" s="8" t="s">
        <v>56</v>
      </c>
      <c r="AH66" s="8">
        <v>1</v>
      </c>
      <c r="AI66" s="16">
        <v>27000000000</v>
      </c>
      <c r="AJ66" s="8" t="s">
        <v>57</v>
      </c>
      <c r="AK66" s="9">
        <v>44377</v>
      </c>
      <c r="AL66" s="9">
        <v>44348</v>
      </c>
      <c r="AM66" s="9">
        <v>44742</v>
      </c>
      <c r="AN66" s="7" t="s">
        <v>93</v>
      </c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17" t="s">
        <v>292</v>
      </c>
    </row>
    <row r="67" spans="1:51" ht="173.25" customHeight="1">
      <c r="A67" s="8">
        <v>7</v>
      </c>
      <c r="B67" s="8">
        <v>62</v>
      </c>
      <c r="C67" s="8" t="s">
        <v>67</v>
      </c>
      <c r="D67" s="8" t="s">
        <v>226</v>
      </c>
      <c r="E67" s="30" t="s">
        <v>296</v>
      </c>
      <c r="F67" s="3">
        <v>1</v>
      </c>
      <c r="G67" s="8" t="s">
        <v>301</v>
      </c>
      <c r="H67" s="8" t="s">
        <v>298</v>
      </c>
      <c r="I67" s="8" t="s">
        <v>298</v>
      </c>
      <c r="J67" s="8">
        <v>2</v>
      </c>
      <c r="K67" s="3"/>
      <c r="L67" s="8" t="s">
        <v>285</v>
      </c>
      <c r="M67" s="3" t="s">
        <v>299</v>
      </c>
      <c r="N67" s="8" t="s">
        <v>134</v>
      </c>
      <c r="O67" s="33">
        <v>400</v>
      </c>
      <c r="P67" s="33">
        <v>480</v>
      </c>
      <c r="Q67" s="29">
        <v>480</v>
      </c>
      <c r="R67" s="29">
        <v>0</v>
      </c>
      <c r="S67" s="14">
        <v>0</v>
      </c>
      <c r="T67" s="14">
        <v>0</v>
      </c>
      <c r="U67" s="8" t="s">
        <v>77</v>
      </c>
      <c r="V67" s="8" t="s">
        <v>54</v>
      </c>
      <c r="W67" s="11" t="s">
        <v>55</v>
      </c>
      <c r="X67" s="9">
        <v>44407</v>
      </c>
      <c r="Y67" s="9">
        <v>44438</v>
      </c>
      <c r="Z67" s="11"/>
      <c r="AA67" s="11"/>
      <c r="AB67" s="5"/>
      <c r="AC67" s="5"/>
      <c r="AD67" s="8" t="s">
        <v>300</v>
      </c>
      <c r="AE67" s="8" t="s">
        <v>58</v>
      </c>
      <c r="AF67" s="8">
        <v>881</v>
      </c>
      <c r="AG67" s="8" t="s">
        <v>56</v>
      </c>
      <c r="AH67" s="8">
        <v>1</v>
      </c>
      <c r="AI67" s="16">
        <v>27000000000</v>
      </c>
      <c r="AJ67" s="8" t="s">
        <v>57</v>
      </c>
      <c r="AK67" s="9">
        <v>44407</v>
      </c>
      <c r="AL67" s="9">
        <v>44438</v>
      </c>
      <c r="AM67" s="9">
        <v>44561</v>
      </c>
      <c r="AN67" s="16">
        <v>2021</v>
      </c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7" t="s">
        <v>297</v>
      </c>
    </row>
    <row r="68" spans="1:51" ht="114" customHeight="1">
      <c r="A68" s="8">
        <v>7</v>
      </c>
      <c r="B68" s="8">
        <v>63</v>
      </c>
      <c r="C68" s="8" t="s">
        <v>67</v>
      </c>
      <c r="D68" s="8" t="s">
        <v>307</v>
      </c>
      <c r="E68" s="30" t="s">
        <v>78</v>
      </c>
      <c r="F68" s="3">
        <v>1</v>
      </c>
      <c r="G68" s="8" t="s">
        <v>305</v>
      </c>
      <c r="H68" s="8" t="s">
        <v>79</v>
      </c>
      <c r="I68" s="8" t="s">
        <v>79</v>
      </c>
      <c r="J68" s="8">
        <v>2</v>
      </c>
      <c r="K68" s="3"/>
      <c r="L68" s="8" t="s">
        <v>285</v>
      </c>
      <c r="M68" s="3" t="s">
        <v>299</v>
      </c>
      <c r="N68" s="8" t="s">
        <v>134</v>
      </c>
      <c r="O68" s="33">
        <v>46.97</v>
      </c>
      <c r="P68" s="33">
        <v>46.97</v>
      </c>
      <c r="Q68" s="29">
        <v>46.97</v>
      </c>
      <c r="R68" s="29">
        <v>0</v>
      </c>
      <c r="S68" s="14">
        <v>0</v>
      </c>
      <c r="T68" s="14">
        <v>0</v>
      </c>
      <c r="U68" s="8" t="s">
        <v>116</v>
      </c>
      <c r="V68" s="8" t="s">
        <v>67</v>
      </c>
      <c r="W68" s="11" t="s">
        <v>90</v>
      </c>
      <c r="X68" s="9">
        <v>44393</v>
      </c>
      <c r="Y68" s="9">
        <v>44393</v>
      </c>
      <c r="Z68" s="11" t="s">
        <v>303</v>
      </c>
      <c r="AA68" s="11" t="s">
        <v>304</v>
      </c>
      <c r="AB68" s="3">
        <v>3917501451</v>
      </c>
      <c r="AC68" s="5">
        <v>391701001</v>
      </c>
      <c r="AD68" s="8" t="s">
        <v>306</v>
      </c>
      <c r="AE68" s="8" t="s">
        <v>58</v>
      </c>
      <c r="AF68" s="8">
        <v>880</v>
      </c>
      <c r="AG68" s="8" t="s">
        <v>56</v>
      </c>
      <c r="AH68" s="11">
        <v>1</v>
      </c>
      <c r="AI68" s="16">
        <v>27000000000</v>
      </c>
      <c r="AJ68" s="8" t="s">
        <v>57</v>
      </c>
      <c r="AK68" s="9">
        <v>44393</v>
      </c>
      <c r="AL68" s="9">
        <v>44393</v>
      </c>
      <c r="AM68" s="9">
        <v>44393</v>
      </c>
      <c r="AN68" s="16">
        <v>2021</v>
      </c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43" t="s">
        <v>302</v>
      </c>
    </row>
    <row r="69" spans="1:51" ht="90" customHeight="1">
      <c r="A69" s="8">
        <v>7</v>
      </c>
      <c r="B69" s="8">
        <v>64</v>
      </c>
      <c r="C69" s="8" t="s">
        <v>67</v>
      </c>
      <c r="D69" s="8" t="s">
        <v>162</v>
      </c>
      <c r="E69" s="8" t="s">
        <v>78</v>
      </c>
      <c r="F69" s="8">
        <v>1</v>
      </c>
      <c r="G69" s="8" t="s">
        <v>308</v>
      </c>
      <c r="H69" s="6" t="s">
        <v>168</v>
      </c>
      <c r="I69" s="8" t="s">
        <v>169</v>
      </c>
      <c r="J69" s="7">
        <v>1</v>
      </c>
      <c r="K69" s="8" t="s">
        <v>170</v>
      </c>
      <c r="L69" s="8" t="s">
        <v>53</v>
      </c>
      <c r="M69" s="8" t="s">
        <v>76</v>
      </c>
      <c r="N69" s="8" t="s">
        <v>134</v>
      </c>
      <c r="O69" s="33">
        <f>P69/1.2</f>
        <v>564.16666666666674</v>
      </c>
      <c r="P69" s="33">
        <v>677</v>
      </c>
      <c r="Q69" s="14">
        <f>P69</f>
        <v>677</v>
      </c>
      <c r="R69" s="14">
        <v>0</v>
      </c>
      <c r="S69" s="14">
        <v>0</v>
      </c>
      <c r="T69" s="14">
        <v>0</v>
      </c>
      <c r="U69" s="8" t="s">
        <v>352</v>
      </c>
      <c r="V69" s="8" t="s">
        <v>67</v>
      </c>
      <c r="W69" s="8" t="s">
        <v>90</v>
      </c>
      <c r="X69" s="9">
        <v>44393</v>
      </c>
      <c r="Y69" s="9">
        <v>44393</v>
      </c>
      <c r="Z69" s="8" t="s">
        <v>309</v>
      </c>
      <c r="AA69" s="8" t="s">
        <v>252</v>
      </c>
      <c r="AB69" s="6" t="s">
        <v>171</v>
      </c>
      <c r="AC69" s="6" t="s">
        <v>172</v>
      </c>
      <c r="AD69" s="8" t="s">
        <v>173</v>
      </c>
      <c r="AE69" s="8" t="s">
        <v>166</v>
      </c>
      <c r="AF69" s="8">
        <v>880</v>
      </c>
      <c r="AG69" s="8" t="s">
        <v>167</v>
      </c>
      <c r="AH69" s="8">
        <v>1</v>
      </c>
      <c r="AI69" s="16">
        <v>27000000000</v>
      </c>
      <c r="AJ69" s="8" t="s">
        <v>57</v>
      </c>
      <c r="AK69" s="31">
        <v>44438</v>
      </c>
      <c r="AL69" s="31">
        <v>44438</v>
      </c>
      <c r="AM69" s="36" t="s">
        <v>174</v>
      </c>
      <c r="AN69" s="3">
        <v>2021</v>
      </c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43" t="s">
        <v>302</v>
      </c>
    </row>
    <row r="70" spans="1:51" ht="157.5" customHeight="1">
      <c r="A70" s="8">
        <v>4</v>
      </c>
      <c r="B70" s="8">
        <v>65</v>
      </c>
      <c r="C70" s="8" t="s">
        <v>67</v>
      </c>
      <c r="D70" s="8" t="s">
        <v>94</v>
      </c>
      <c r="E70" s="8" t="s">
        <v>95</v>
      </c>
      <c r="F70" s="8">
        <v>1</v>
      </c>
      <c r="G70" s="8" t="s">
        <v>310</v>
      </c>
      <c r="H70" s="8" t="s">
        <v>121</v>
      </c>
      <c r="I70" s="8" t="s">
        <v>312</v>
      </c>
      <c r="J70" s="8">
        <v>1</v>
      </c>
      <c r="K70" s="3"/>
      <c r="L70" s="8" t="s">
        <v>285</v>
      </c>
      <c r="M70" s="8" t="s">
        <v>299</v>
      </c>
      <c r="N70" s="8" t="s">
        <v>134</v>
      </c>
      <c r="O70" s="33">
        <v>39833.332999999999</v>
      </c>
      <c r="P70" s="33">
        <f>O70*1.2</f>
        <v>47799.999599999996</v>
      </c>
      <c r="Q70" s="29">
        <v>5660</v>
      </c>
      <c r="R70" s="29">
        <f>P70-Q70</f>
        <v>42139.999599999996</v>
      </c>
      <c r="S70" s="14">
        <v>0</v>
      </c>
      <c r="T70" s="14">
        <v>0</v>
      </c>
      <c r="U70" s="8" t="s">
        <v>353</v>
      </c>
      <c r="V70" s="8" t="s">
        <v>54</v>
      </c>
      <c r="W70" s="11" t="s">
        <v>55</v>
      </c>
      <c r="X70" s="9">
        <v>44407</v>
      </c>
      <c r="Y70" s="9">
        <v>44438</v>
      </c>
      <c r="Z70" s="11"/>
      <c r="AA70" s="11"/>
      <c r="AB70" s="5"/>
      <c r="AC70" s="5"/>
      <c r="AD70" s="8" t="s">
        <v>310</v>
      </c>
      <c r="AE70" s="8" t="s">
        <v>58</v>
      </c>
      <c r="AF70" s="8"/>
      <c r="AG70" s="8" t="s">
        <v>56</v>
      </c>
      <c r="AH70" s="11">
        <v>1</v>
      </c>
      <c r="AI70" s="16">
        <v>27000000000</v>
      </c>
      <c r="AJ70" s="8" t="s">
        <v>57</v>
      </c>
      <c r="AK70" s="9">
        <v>44469</v>
      </c>
      <c r="AL70" s="9">
        <v>44469</v>
      </c>
      <c r="AM70" s="9">
        <v>44925</v>
      </c>
      <c r="AN70" s="16" t="s">
        <v>93</v>
      </c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43" t="s">
        <v>311</v>
      </c>
    </row>
    <row r="71" spans="1:51" s="25" customFormat="1" ht="47.25" hidden="1" customHeight="1">
      <c r="A71" s="20">
        <v>7</v>
      </c>
      <c r="B71" s="20">
        <v>66</v>
      </c>
      <c r="C71" s="20" t="s">
        <v>67</v>
      </c>
      <c r="D71" s="20" t="s">
        <v>226</v>
      </c>
      <c r="E71" s="20" t="s">
        <v>73</v>
      </c>
      <c r="F71" s="20">
        <v>1</v>
      </c>
      <c r="G71" s="20" t="s">
        <v>209</v>
      </c>
      <c r="H71" s="20" t="s">
        <v>210</v>
      </c>
      <c r="I71" s="20" t="s">
        <v>211</v>
      </c>
      <c r="J71" s="20">
        <v>2</v>
      </c>
      <c r="K71" s="20"/>
      <c r="L71" s="20" t="s">
        <v>53</v>
      </c>
      <c r="M71" s="20" t="s">
        <v>109</v>
      </c>
      <c r="N71" s="20" t="s">
        <v>134</v>
      </c>
      <c r="O71" s="34">
        <v>409.125</v>
      </c>
      <c r="P71" s="34">
        <f t="shared" ref="P71" si="13">O71*1.2</f>
        <v>490.95</v>
      </c>
      <c r="Q71" s="21">
        <f>P71</f>
        <v>490.95</v>
      </c>
      <c r="R71" s="22">
        <v>0</v>
      </c>
      <c r="S71" s="21">
        <v>0</v>
      </c>
      <c r="T71" s="21">
        <v>0</v>
      </c>
      <c r="U71" s="19" t="s">
        <v>84</v>
      </c>
      <c r="V71" s="20" t="s">
        <v>67</v>
      </c>
      <c r="W71" s="20" t="s">
        <v>55</v>
      </c>
      <c r="X71" s="24">
        <v>44438</v>
      </c>
      <c r="Y71" s="24">
        <v>44469</v>
      </c>
      <c r="Z71" s="70"/>
      <c r="AA71" s="70"/>
      <c r="AB71" s="70"/>
      <c r="AC71" s="70"/>
      <c r="AD71" s="20" t="s">
        <v>212</v>
      </c>
      <c r="AE71" s="20" t="s">
        <v>58</v>
      </c>
      <c r="AF71" s="20">
        <v>880</v>
      </c>
      <c r="AG71" s="20" t="s">
        <v>56</v>
      </c>
      <c r="AH71" s="20">
        <v>1</v>
      </c>
      <c r="AI71" s="23">
        <v>27000000000</v>
      </c>
      <c r="AJ71" s="20" t="s">
        <v>57</v>
      </c>
      <c r="AK71" s="24">
        <v>44499</v>
      </c>
      <c r="AL71" s="24">
        <v>44499</v>
      </c>
      <c r="AM71" s="71">
        <v>44530</v>
      </c>
      <c r="AN71" s="72">
        <v>2021</v>
      </c>
      <c r="AO71" s="70"/>
      <c r="AP71" s="70"/>
      <c r="AQ71" s="20"/>
      <c r="AR71" s="70"/>
      <c r="AS71" s="70"/>
      <c r="AT71" s="70"/>
      <c r="AU71" s="70"/>
      <c r="AV71" s="70"/>
      <c r="AW71" s="70"/>
      <c r="AX71" s="70"/>
      <c r="AY71" s="26" t="s">
        <v>345</v>
      </c>
    </row>
    <row r="72" spans="1:51" ht="83.25" customHeight="1">
      <c r="A72" s="8">
        <v>7</v>
      </c>
      <c r="B72" s="8">
        <v>67</v>
      </c>
      <c r="C72" s="8" t="s">
        <v>67</v>
      </c>
      <c r="D72" s="8" t="s">
        <v>139</v>
      </c>
      <c r="E72" s="30" t="s">
        <v>73</v>
      </c>
      <c r="F72" s="3">
        <v>1</v>
      </c>
      <c r="G72" s="8" t="s">
        <v>320</v>
      </c>
      <c r="H72" s="8" t="s">
        <v>141</v>
      </c>
      <c r="I72" s="8" t="s">
        <v>322</v>
      </c>
      <c r="J72" s="8">
        <v>2</v>
      </c>
      <c r="K72" s="3"/>
      <c r="L72" s="8" t="s">
        <v>285</v>
      </c>
      <c r="M72" s="8" t="s">
        <v>104</v>
      </c>
      <c r="N72" s="8" t="s">
        <v>134</v>
      </c>
      <c r="O72" s="33">
        <v>415.89</v>
      </c>
      <c r="P72" s="33">
        <f>O72*1.2</f>
        <v>499.06799999999998</v>
      </c>
      <c r="Q72" s="29">
        <f>P72</f>
        <v>499.06799999999998</v>
      </c>
      <c r="R72" s="29">
        <v>0</v>
      </c>
      <c r="S72" s="14">
        <v>0</v>
      </c>
      <c r="T72" s="14">
        <v>0</v>
      </c>
      <c r="U72" s="8" t="s">
        <v>84</v>
      </c>
      <c r="V72" s="8" t="s">
        <v>67</v>
      </c>
      <c r="W72" s="11" t="s">
        <v>90</v>
      </c>
      <c r="X72" s="9">
        <v>44469</v>
      </c>
      <c r="Y72" s="9">
        <v>44469</v>
      </c>
      <c r="Z72" s="11"/>
      <c r="AA72" s="11"/>
      <c r="AB72" s="5"/>
      <c r="AC72" s="5"/>
      <c r="AD72" s="8" t="s">
        <v>321</v>
      </c>
      <c r="AE72" s="8" t="s">
        <v>58</v>
      </c>
      <c r="AF72" s="8">
        <v>880</v>
      </c>
      <c r="AG72" s="8" t="s">
        <v>56</v>
      </c>
      <c r="AH72" s="8">
        <v>1</v>
      </c>
      <c r="AI72" s="16">
        <v>27000000000</v>
      </c>
      <c r="AJ72" s="8" t="s">
        <v>57</v>
      </c>
      <c r="AK72" s="9">
        <v>44469</v>
      </c>
      <c r="AL72" s="9">
        <v>44469</v>
      </c>
      <c r="AM72" s="9">
        <v>44499</v>
      </c>
      <c r="AN72" s="16">
        <v>2021</v>
      </c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7" t="s">
        <v>325</v>
      </c>
    </row>
    <row r="73" spans="1:51" ht="83.25" customHeight="1">
      <c r="A73" s="8">
        <v>4</v>
      </c>
      <c r="B73" s="8">
        <v>68</v>
      </c>
      <c r="C73" s="8" t="s">
        <v>67</v>
      </c>
      <c r="D73" s="8" t="s">
        <v>178</v>
      </c>
      <c r="E73" s="30" t="s">
        <v>95</v>
      </c>
      <c r="F73" s="3">
        <v>1</v>
      </c>
      <c r="G73" s="8" t="s">
        <v>326</v>
      </c>
      <c r="H73" s="6" t="s">
        <v>113</v>
      </c>
      <c r="I73" s="8" t="s">
        <v>114</v>
      </c>
      <c r="J73" s="8">
        <v>2</v>
      </c>
      <c r="K73" s="3"/>
      <c r="L73" s="8" t="s">
        <v>53</v>
      </c>
      <c r="M73" s="8" t="s">
        <v>104</v>
      </c>
      <c r="N73" s="8" t="s">
        <v>134</v>
      </c>
      <c r="O73" s="33">
        <v>311.5</v>
      </c>
      <c r="P73" s="33">
        <v>311.5</v>
      </c>
      <c r="Q73" s="29">
        <v>311.5</v>
      </c>
      <c r="R73" s="29">
        <v>0</v>
      </c>
      <c r="S73" s="14">
        <v>0</v>
      </c>
      <c r="T73" s="14">
        <v>0</v>
      </c>
      <c r="U73" s="8" t="s">
        <v>84</v>
      </c>
      <c r="V73" s="8" t="s">
        <v>67</v>
      </c>
      <c r="W73" s="11" t="s">
        <v>90</v>
      </c>
      <c r="X73" s="9">
        <v>44469</v>
      </c>
      <c r="Y73" s="9">
        <v>44469</v>
      </c>
      <c r="Z73" s="11"/>
      <c r="AA73" s="11"/>
      <c r="AB73" s="5"/>
      <c r="AC73" s="5"/>
      <c r="AD73" s="8" t="str">
        <f>G73</f>
        <v>Поставка лицензии на использование программы RadCheck Professional</v>
      </c>
      <c r="AE73" s="8" t="s">
        <v>58</v>
      </c>
      <c r="AF73" s="8">
        <v>880</v>
      </c>
      <c r="AG73" s="8" t="s">
        <v>225</v>
      </c>
      <c r="AH73" s="11">
        <v>1</v>
      </c>
      <c r="AI73" s="16">
        <v>27000000001</v>
      </c>
      <c r="AJ73" s="8" t="s">
        <v>57</v>
      </c>
      <c r="AK73" s="9">
        <v>44499</v>
      </c>
      <c r="AL73" s="9">
        <v>44499</v>
      </c>
      <c r="AM73" s="9">
        <v>44561</v>
      </c>
      <c r="AN73" s="16">
        <v>2021</v>
      </c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7" t="s">
        <v>327</v>
      </c>
    </row>
    <row r="74" spans="1:51" ht="72" customHeight="1">
      <c r="A74" s="8">
        <v>7</v>
      </c>
      <c r="B74" s="8">
        <v>69</v>
      </c>
      <c r="C74" s="8" t="s">
        <v>67</v>
      </c>
      <c r="D74" s="8" t="s">
        <v>162</v>
      </c>
      <c r="E74" s="8" t="s">
        <v>78</v>
      </c>
      <c r="F74" s="8">
        <v>1</v>
      </c>
      <c r="G74" s="8" t="s">
        <v>243</v>
      </c>
      <c r="H74" s="6" t="s">
        <v>331</v>
      </c>
      <c r="I74" s="8" t="s">
        <v>169</v>
      </c>
      <c r="J74" s="7">
        <v>1</v>
      </c>
      <c r="K74" s="8" t="s">
        <v>170</v>
      </c>
      <c r="L74" s="8" t="s">
        <v>53</v>
      </c>
      <c r="M74" s="8" t="s">
        <v>76</v>
      </c>
      <c r="N74" s="8" t="s">
        <v>134</v>
      </c>
      <c r="O74" s="33">
        <v>10800</v>
      </c>
      <c r="P74" s="33">
        <f>O74*1.2</f>
        <v>12960</v>
      </c>
      <c r="Q74" s="14">
        <v>1620</v>
      </c>
      <c r="R74" s="14">
        <f>P74-Q74</f>
        <v>11340</v>
      </c>
      <c r="S74" s="14">
        <v>0</v>
      </c>
      <c r="T74" s="14">
        <v>0</v>
      </c>
      <c r="U74" s="8" t="s">
        <v>116</v>
      </c>
      <c r="V74" s="8" t="s">
        <v>67</v>
      </c>
      <c r="W74" s="8" t="s">
        <v>90</v>
      </c>
      <c r="X74" s="9">
        <v>44499</v>
      </c>
      <c r="Y74" s="9">
        <v>44499</v>
      </c>
      <c r="Z74" s="8" t="s">
        <v>329</v>
      </c>
      <c r="AA74" s="8" t="s">
        <v>252</v>
      </c>
      <c r="AB74" s="6" t="s">
        <v>171</v>
      </c>
      <c r="AC74" s="6" t="s">
        <v>172</v>
      </c>
      <c r="AD74" s="8" t="s">
        <v>173</v>
      </c>
      <c r="AE74" s="8" t="s">
        <v>166</v>
      </c>
      <c r="AF74" s="8">
        <v>880</v>
      </c>
      <c r="AG74" s="8" t="s">
        <v>167</v>
      </c>
      <c r="AH74" s="8">
        <v>1</v>
      </c>
      <c r="AI74" s="16">
        <v>27000000000</v>
      </c>
      <c r="AJ74" s="8" t="s">
        <v>57</v>
      </c>
      <c r="AK74" s="31">
        <v>44501</v>
      </c>
      <c r="AL74" s="31">
        <v>44501</v>
      </c>
      <c r="AM74" s="36" t="s">
        <v>330</v>
      </c>
      <c r="AN74" s="3" t="s">
        <v>93</v>
      </c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17" t="s">
        <v>344</v>
      </c>
    </row>
    <row r="75" spans="1:51" ht="43.5" customHeight="1">
      <c r="A75" s="3">
        <v>7</v>
      </c>
      <c r="B75" s="8">
        <v>70</v>
      </c>
      <c r="C75" s="8" t="s">
        <v>67</v>
      </c>
      <c r="D75" s="8" t="s">
        <v>154</v>
      </c>
      <c r="E75" s="8" t="s">
        <v>73</v>
      </c>
      <c r="F75" s="3">
        <v>1</v>
      </c>
      <c r="G75" s="8" t="s">
        <v>349</v>
      </c>
      <c r="H75" s="3" t="s">
        <v>201</v>
      </c>
      <c r="I75" s="3" t="s">
        <v>202</v>
      </c>
      <c r="J75" s="3">
        <v>2</v>
      </c>
      <c r="K75" s="3"/>
      <c r="L75" s="8" t="s">
        <v>53</v>
      </c>
      <c r="M75" s="8" t="s">
        <v>76</v>
      </c>
      <c r="N75" s="8" t="s">
        <v>134</v>
      </c>
      <c r="O75" s="37">
        <v>1661.3</v>
      </c>
      <c r="P75" s="37">
        <f t="shared" ref="P75" si="14">O75*1.2</f>
        <v>1993.56</v>
      </c>
      <c r="Q75" s="13">
        <v>166.13</v>
      </c>
      <c r="R75" s="13">
        <f>P75-Q75</f>
        <v>1827.4299999999998</v>
      </c>
      <c r="S75" s="14">
        <v>0</v>
      </c>
      <c r="T75" s="14">
        <v>0</v>
      </c>
      <c r="U75" s="11" t="s">
        <v>126</v>
      </c>
      <c r="V75" s="8" t="s">
        <v>54</v>
      </c>
      <c r="W75" s="8" t="s">
        <v>55</v>
      </c>
      <c r="X75" s="4">
        <v>44530</v>
      </c>
      <c r="Y75" s="4">
        <v>44560</v>
      </c>
      <c r="Z75" s="11"/>
      <c r="AA75" s="11"/>
      <c r="AB75" s="5"/>
      <c r="AC75" s="5"/>
      <c r="AD75" s="8" t="s">
        <v>200</v>
      </c>
      <c r="AE75" s="8" t="s">
        <v>58</v>
      </c>
      <c r="AF75" s="8">
        <v>880</v>
      </c>
      <c r="AG75" s="8" t="s">
        <v>56</v>
      </c>
      <c r="AH75" s="11">
        <v>1</v>
      </c>
      <c r="AI75" s="1">
        <v>27000000000</v>
      </c>
      <c r="AJ75" s="8" t="s">
        <v>57</v>
      </c>
      <c r="AK75" s="4">
        <v>44560</v>
      </c>
      <c r="AL75" s="4">
        <v>44560</v>
      </c>
      <c r="AM75" s="4">
        <v>44925</v>
      </c>
      <c r="AN75" s="1" t="s">
        <v>93</v>
      </c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7" t="s">
        <v>333</v>
      </c>
    </row>
    <row r="76" spans="1:51" ht="43.5" customHeight="1">
      <c r="A76" s="3">
        <v>7</v>
      </c>
      <c r="B76" s="8">
        <v>71</v>
      </c>
      <c r="C76" s="8" t="s">
        <v>67</v>
      </c>
      <c r="D76" s="8" t="s">
        <v>60</v>
      </c>
      <c r="E76" s="8" t="s">
        <v>78</v>
      </c>
      <c r="F76" s="3">
        <v>1</v>
      </c>
      <c r="G76" s="8" t="s">
        <v>336</v>
      </c>
      <c r="H76" s="3" t="s">
        <v>337</v>
      </c>
      <c r="I76" s="3" t="s">
        <v>337</v>
      </c>
      <c r="J76" s="3">
        <v>2</v>
      </c>
      <c r="K76" s="3"/>
      <c r="L76" s="8" t="s">
        <v>53</v>
      </c>
      <c r="M76" s="8" t="s">
        <v>299</v>
      </c>
      <c r="N76" s="8" t="s">
        <v>134</v>
      </c>
      <c r="O76" s="37">
        <v>2500</v>
      </c>
      <c r="P76" s="37">
        <v>2500</v>
      </c>
      <c r="Q76" s="13">
        <v>2500</v>
      </c>
      <c r="R76" s="13">
        <v>0</v>
      </c>
      <c r="S76" s="14">
        <v>0</v>
      </c>
      <c r="T76" s="14">
        <v>0</v>
      </c>
      <c r="U76" s="11" t="s">
        <v>116</v>
      </c>
      <c r="V76" s="8" t="str">
        <f>V74</f>
        <v>АО "Янтарьэнергосбыт"</v>
      </c>
      <c r="W76" s="8" t="s">
        <v>90</v>
      </c>
      <c r="X76" s="4">
        <v>44530</v>
      </c>
      <c r="Y76" s="4">
        <v>44530</v>
      </c>
      <c r="Z76" s="11" t="s">
        <v>338</v>
      </c>
      <c r="AA76" s="11" t="s">
        <v>339</v>
      </c>
      <c r="AB76" s="35"/>
      <c r="AC76" s="55" t="s">
        <v>342</v>
      </c>
      <c r="AD76" s="8" t="s">
        <v>340</v>
      </c>
      <c r="AE76" s="8"/>
      <c r="AF76" s="8">
        <v>880</v>
      </c>
      <c r="AG76" s="8" t="s">
        <v>56</v>
      </c>
      <c r="AH76" s="11">
        <v>1</v>
      </c>
      <c r="AI76" s="1">
        <v>27000000000</v>
      </c>
      <c r="AJ76" s="8" t="s">
        <v>57</v>
      </c>
      <c r="AK76" s="4">
        <v>44530</v>
      </c>
      <c r="AL76" s="4">
        <v>44530</v>
      </c>
      <c r="AM76" s="4">
        <v>44560</v>
      </c>
      <c r="AN76" s="1">
        <v>2021</v>
      </c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7" t="s">
        <v>341</v>
      </c>
    </row>
    <row r="77" spans="1:51" ht="77.25" customHeight="1">
      <c r="A77" s="3"/>
      <c r="B77" s="8">
        <v>72</v>
      </c>
      <c r="C77" s="8" t="s">
        <v>67</v>
      </c>
      <c r="D77" s="8" t="s">
        <v>139</v>
      </c>
      <c r="E77" s="8" t="s">
        <v>73</v>
      </c>
      <c r="F77" s="3">
        <v>1</v>
      </c>
      <c r="G77" s="8" t="s">
        <v>351</v>
      </c>
      <c r="H77" s="8" t="s">
        <v>149</v>
      </c>
      <c r="I77" s="8" t="s">
        <v>149</v>
      </c>
      <c r="J77" s="3">
        <v>2</v>
      </c>
      <c r="K77" s="3"/>
      <c r="L77" s="8" t="s">
        <v>53</v>
      </c>
      <c r="M77" s="8" t="s">
        <v>299</v>
      </c>
      <c r="N77" s="8" t="s">
        <v>134</v>
      </c>
      <c r="O77" s="74">
        <v>29.838000000000001</v>
      </c>
      <c r="P77" s="74">
        <v>29.838000000000001</v>
      </c>
      <c r="Q77" s="13">
        <v>0</v>
      </c>
      <c r="R77" s="13">
        <v>29.838000000000001</v>
      </c>
      <c r="S77" s="14">
        <v>0</v>
      </c>
      <c r="T77" s="14">
        <v>0</v>
      </c>
      <c r="U77" s="11" t="s">
        <v>116</v>
      </c>
      <c r="V77" s="8" t="str">
        <f>V75</f>
        <v>УКП АО "Янтарьэнерго"</v>
      </c>
      <c r="W77" s="8" t="s">
        <v>90</v>
      </c>
      <c r="X77" s="4"/>
      <c r="Y77" s="4"/>
      <c r="Z77" s="11"/>
      <c r="AA77" s="11"/>
      <c r="AB77" s="35"/>
      <c r="AC77" s="55"/>
      <c r="AD77" s="8"/>
      <c r="AE77" s="8"/>
      <c r="AF77" s="8"/>
      <c r="AG77" s="8"/>
      <c r="AH77" s="11"/>
      <c r="AI77" s="1"/>
      <c r="AJ77" s="8"/>
      <c r="AK77" s="4">
        <v>44560</v>
      </c>
      <c r="AL77" s="4">
        <v>44560</v>
      </c>
      <c r="AM77" s="4">
        <v>44560</v>
      </c>
      <c r="AN77" s="1" t="s">
        <v>93</v>
      </c>
      <c r="AP77" s="11"/>
      <c r="AQ77" s="11"/>
      <c r="AR77" s="11"/>
      <c r="AS77" s="11"/>
      <c r="AT77" s="11"/>
      <c r="AU77" s="11"/>
      <c r="AV77" s="11"/>
      <c r="AW77" s="11"/>
      <c r="AX77" s="11"/>
      <c r="AY77" s="17" t="s">
        <v>354</v>
      </c>
    </row>
    <row r="78" spans="1:51">
      <c r="A78" s="56"/>
      <c r="B78" s="57"/>
      <c r="C78" s="57"/>
      <c r="D78" s="57"/>
      <c r="E78" s="57"/>
      <c r="F78" s="57"/>
      <c r="G78" s="57"/>
      <c r="H78" s="57"/>
      <c r="I78" s="56"/>
      <c r="J78" s="56"/>
      <c r="K78" s="56"/>
      <c r="L78" s="56"/>
      <c r="M78" s="56"/>
      <c r="N78" s="58"/>
      <c r="O78" s="59"/>
      <c r="P78" s="59"/>
      <c r="Q78" s="60"/>
      <c r="R78" s="60"/>
      <c r="S78" s="60"/>
      <c r="T78" s="60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61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17"/>
    </row>
    <row r="79" spans="1:51">
      <c r="B79" s="62"/>
      <c r="C79" s="62"/>
      <c r="D79" s="62"/>
      <c r="E79" s="62"/>
      <c r="F79" s="62"/>
      <c r="G79" s="62"/>
      <c r="H79" s="62"/>
    </row>
    <row r="80" spans="1:51">
      <c r="B80" s="62"/>
      <c r="C80" s="62"/>
      <c r="D80" s="62"/>
      <c r="E80" s="62"/>
      <c r="F80" s="62"/>
      <c r="G80" s="62"/>
      <c r="H80" s="62"/>
    </row>
    <row r="133" spans="9:9">
      <c r="I133" s="18" t="s">
        <v>343</v>
      </c>
    </row>
  </sheetData>
  <autoFilter ref="A5:BC76">
    <filterColumn colId="50">
      <filters blank="1">
        <filter val="внеплановая закупка ЦЗО № 16 от 30.08.2021"/>
        <filter val="внеплановая закупка ЦЗО № 17 от 02.09.2021"/>
        <filter val="внеплановая закупка ЦЗО № 19 от 12.10.2021"/>
        <filter val="внеплановая закупка ЦЗО № 20 от 22.10.2021"/>
        <filter val="внеплановая закупка ЦЗО №22 от 17.11.2021"/>
        <filter val="внеплановая ЦЗО № 02 от 16.03.2021"/>
        <filter val="внеплановая ЦЗО № 08 от 24.05.2021"/>
        <filter val="внеплановая ЦЗО № 10 от 07.06.2021"/>
        <filter val="внеплановая ЦЗО № 11 от 22.06.2021"/>
        <filter val="внеплановая ЦЗО № 12             от 16.07.2021"/>
        <filter val="внеплановая ЦЗО № 9 от 01.06.2021"/>
        <filter val="внеплановая ЦЗО №13 от 22.07.2021"/>
        <filter val="внеплановая, повторно, ЦЗО № 03 от 23.03.2021"/>
        <filter val="Корректировка НМЦД                           ЦЗО № 05 от 05.04.2021"/>
        <filter val="Корректировка НМЦД                         ЦЗО № 18"/>
        <filter val="Корректировка НМЦД и способа ЦЗО № 15 от 16.08.2021"/>
        <filter val="Корректировка НМЦД и способа ЦЗО № 17 от 02.09.2021"/>
        <filter val="Корректировка НМЦД ЦЗО № 15 от 16.08.2021"/>
        <filter val="Корректировка НМЦД ЦЗО № 18 от 30.09.2021"/>
        <filter val="Корректировка НМЦД ЦЗО № 20 от 22.10.2021"/>
        <filter val="Корректировка НМЦД ЦЗО № 21 от 10.11.2021"/>
        <filter val="Корректировка НМЦД, способа закупки, срок"/>
        <filter val="Корректировка НМЦД, сроков ЦЗО № 05 от 05.04.2021"/>
        <filter val="Корректировка способа и НМЦД ЦЗО № 6 от 16.04.2021"/>
        <filter val="Корректировка ЦЗО № 07 от 30.04.2021"/>
        <filter val="Корректировка ЦЗО № 07 от 30.04.2021, Корректировка НМЦД и Способа ЦЗО № 15 от 16.08.2021"/>
        <filter val="Перенос сроков  ЦЗО № 2 от 16.03.2021"/>
        <filter val="ЦЗО № 3 от 23.03.2021, корректировка НМЦД"/>
        <filter val="ЦЗО № 3 от от 23.03.2021 Изменение способа закупки"/>
        <filter val="ЦЗО №4 от 31.03.2021"/>
        <filter val="ЦЗО14 от 05.08.2021  Корректировка"/>
      </filters>
    </filterColumn>
  </autoFilter>
  <mergeCells count="51">
    <mergeCell ref="M2:M4"/>
    <mergeCell ref="AB3:AB4"/>
    <mergeCell ref="U2:U4"/>
    <mergeCell ref="V2:Y2"/>
    <mergeCell ref="Z2:AC2"/>
    <mergeCell ref="AA3:AA4"/>
    <mergeCell ref="V3:V4"/>
    <mergeCell ref="W3:W4"/>
    <mergeCell ref="H2:H4"/>
    <mergeCell ref="I2:I4"/>
    <mergeCell ref="J2:J4"/>
    <mergeCell ref="K2:K4"/>
    <mergeCell ref="L2:L4"/>
    <mergeCell ref="A2:A4"/>
    <mergeCell ref="B2:B4"/>
    <mergeCell ref="C2:D2"/>
    <mergeCell ref="E2:E4"/>
    <mergeCell ref="F2:F4"/>
    <mergeCell ref="D3:D4"/>
    <mergeCell ref="AK3:AK4"/>
    <mergeCell ref="X3:X4"/>
    <mergeCell ref="C3:C4"/>
    <mergeCell ref="AL3:AL4"/>
    <mergeCell ref="AM3:AM4"/>
    <mergeCell ref="Y3:Y4"/>
    <mergeCell ref="Z3:Z4"/>
    <mergeCell ref="N2:N4"/>
    <mergeCell ref="O2:O4"/>
    <mergeCell ref="AD3:AD4"/>
    <mergeCell ref="AE3:AE4"/>
    <mergeCell ref="AF3:AG3"/>
    <mergeCell ref="AH3:AH4"/>
    <mergeCell ref="AI3:AJ3"/>
    <mergeCell ref="G2:G4"/>
    <mergeCell ref="Q2:T3"/>
    <mergeCell ref="A1:O1"/>
    <mergeCell ref="P2:P4"/>
    <mergeCell ref="AS1:AV1"/>
    <mergeCell ref="AU3:AU4"/>
    <mergeCell ref="AV3:AW3"/>
    <mergeCell ref="AN2:AN4"/>
    <mergeCell ref="AO2:AO4"/>
    <mergeCell ref="AP3:AP4"/>
    <mergeCell ref="AP2:AX2"/>
    <mergeCell ref="AX3:AX4"/>
    <mergeCell ref="AQ3:AQ4"/>
    <mergeCell ref="AR3:AR4"/>
    <mergeCell ref="AS3:AS4"/>
    <mergeCell ref="AT3:AT4"/>
    <mergeCell ref="AD2:AM2"/>
    <mergeCell ref="AC3:AC4"/>
  </mergeCells>
  <pageMargins left="0.23622047244094491" right="0.23622047244094491" top="0.74803149606299213" bottom="0.74803149606299213" header="0.31496062992125984" footer="0.31496062992125984"/>
  <pageSetup paperSize="8" scale="28" fitToHeight="0" orientation="landscape" horizontalDpi="4294967295" verticalDpi="4294967295" r:id="rId1"/>
  <ignoredErrors>
    <ignoredError sqref="P8 P7 U8 AD6:AD9 P6 U6 U7 P9 Q7:T8 O7:O8 Q30 P54 Q44 R49:R51 R54 P75 R75" unlockedFormula="1"/>
    <ignoredError sqref="AB74:AC74 AC7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gypnor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Бударная Анна Александровна</dc:creator>
  <cp:lastModifiedBy>Бударная Анна Александровна</cp:lastModifiedBy>
  <cp:lastPrinted>2020-12-18T09:00:31Z</cp:lastPrinted>
  <dcterms:created xsi:type="dcterms:W3CDTF">2018-10-31T07:53:55Z</dcterms:created>
  <dcterms:modified xsi:type="dcterms:W3CDTF">2021-12-30T09:32:40Z</dcterms:modified>
</cp:coreProperties>
</file>